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Sheet1!$A$6:$Y$651</definedName>
    <definedName name="_xlnm.Print_Titles" localSheetId="0">Sheet1!$4:$6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<sst xmlns="http://schemas.openxmlformats.org/spreadsheetml/2006/main" count="8714" uniqueCount="3165">
  <si>
    <t>附件3</t>
  </si>
  <si>
    <t>琼中黎族苗族自治县2025年度巩固拓展脱贫攻坚成果和乡村振兴项目库新增项目汇总表</t>
  </si>
  <si>
    <t>制表单位：琼中黎族苗族自治县委农村工作领导小组办公室</t>
  </si>
  <si>
    <t>时间：2024年12月9日</t>
  </si>
  <si>
    <t>项目序号</t>
  </si>
  <si>
    <t>项目类别</t>
  </si>
  <si>
    <t>乡</t>
  </si>
  <si>
    <t>村</t>
  </si>
  <si>
    <t>项目名称</t>
  </si>
  <si>
    <t>建设性质</t>
  </si>
  <si>
    <t>实施地点</t>
  </si>
  <si>
    <t>时间进度</t>
  </si>
  <si>
    <t>责任单位</t>
  </si>
  <si>
    <t>建设内容及规模</t>
  </si>
  <si>
    <t>资金规模和筹资方式</t>
  </si>
  <si>
    <t>受益对象</t>
  </si>
  <si>
    <t>绩效目标</t>
  </si>
  <si>
    <t>联农带农富农机制</t>
  </si>
  <si>
    <t>备注</t>
  </si>
  <si>
    <t>项目类型</t>
  </si>
  <si>
    <t>二级项目类型</t>
  </si>
  <si>
    <t>项目子类型</t>
  </si>
  <si>
    <t>计划开工时间</t>
  </si>
  <si>
    <t>计划完工时间</t>
  </si>
  <si>
    <t>项目预算总投资（万元）</t>
  </si>
  <si>
    <t>其中</t>
  </si>
  <si>
    <t>受益村数（个）</t>
  </si>
  <si>
    <t>受益户数（户）</t>
  </si>
  <si>
    <t>受益人口数（人）</t>
  </si>
  <si>
    <t>财政资金（万元）</t>
  </si>
  <si>
    <t>其它资金（万元）</t>
  </si>
  <si>
    <t>受益脱贫村数（个）</t>
  </si>
  <si>
    <t>受益脱贫户数及防止返贫监测对象户数（户）</t>
  </si>
  <si>
    <t>受益脱贫人口数及防止返贫监测对象人口数（人）</t>
  </si>
  <si>
    <t>合计</t>
  </si>
  <si>
    <t>一</t>
  </si>
  <si>
    <t>产业发展类</t>
  </si>
  <si>
    <t>A00001</t>
  </si>
  <si>
    <t>产业发展</t>
  </si>
  <si>
    <t>产业服务支持项目</t>
  </si>
  <si>
    <t>农业社会化服务</t>
  </si>
  <si>
    <t>营根镇</t>
  </si>
  <si>
    <t>朝参村委会</t>
  </si>
  <si>
    <t>朝参村集体发展养殖牛产业项目</t>
  </si>
  <si>
    <t>新建</t>
  </si>
  <si>
    <t>朝参村委会养牛基地</t>
  </si>
  <si>
    <t>营根镇人民政府</t>
  </si>
  <si>
    <t>1.计划建设高标准、环保型牛舍，养殖肉牛约40头。
2.计划建立饲料生产基地，种植优质牧草和农作物，保障饲料供应。
3.计划建设栏舍、围栏、通水电、购买小黄牛等配套设施和购买技术、营销服务等。</t>
  </si>
  <si>
    <t>经济效益：预计项目实施后，可显著提升村集体收入，带动地方经济增长。
社会效益：带动朝参集体141户553人产业发展，以发展生产、就业务工、收益分红、带动农户就近就地就业务工等方式提高村集体经济和农户增收，促进农村社会稳定，提升村民生活质量。
生态效益：采用环保养殖技术，减少环境污染，保护生态平衡。</t>
  </si>
  <si>
    <t>带动朝参集体141户553人产业发展，以发展生产、就业务工、带动农户就近就地就业务工等方式提高村集体经济和农户增收。</t>
  </si>
  <si>
    <t>A00002</t>
  </si>
  <si>
    <t>朝参村集体发展种植产业项目</t>
  </si>
  <si>
    <t>朝参村委会种植集体地</t>
  </si>
  <si>
    <t>规划建设约70亩的种植基地，组织村民参加种植技术培训，提升技能水平。</t>
  </si>
  <si>
    <t>经济效益：预计项目实施后，种植产业将显著提升村集体收入，带动地方经济。
社会效益：带动朝参集体141户553人产业发展，以发展生产、就业务工、收益分红、带动农户就近就地就业务工等方式提高村集体经济和农户增收，提升村民技能，促进社会稳定和谐。
环境效益：采用生态种植，减少化肥和农药使用，保护生态环境。</t>
  </si>
  <si>
    <t>A00003</t>
  </si>
  <si>
    <t>其他</t>
  </si>
  <si>
    <t>大朗村委会</t>
  </si>
  <si>
    <t>大朗村集体发展刺鳅养殖产业项目</t>
  </si>
  <si>
    <t>1.打造约600平米刺鳅鱼养殖基地。
2.采购鳅鱼等鱼苗及饲料。
3.采购养殖设备等。</t>
  </si>
  <si>
    <t>经济效益：高密度养殖产业可以带来可观的经济效益，通过科技提升、工效率提高、成本控制等多重手段，可以有效降低生产成本和提高产出效益。
社会效益：带动村集体经济发展，带动全村101户366人的产业发展，增加农户收入。生态效益：高密度养殖可以更好地利用土地和水资源，降低对环境的影响，达到更加可持续的养殖目的。</t>
  </si>
  <si>
    <t>带动全村101户366人的产业发展，鼓励符合条件的农户就近就地务工，增加农户的家庭收入。</t>
  </si>
  <si>
    <t>A00004</t>
  </si>
  <si>
    <t>村集体经济产业发展项目类</t>
  </si>
  <si>
    <t>村集体经济收入</t>
  </si>
  <si>
    <t>番沟村委会</t>
  </si>
  <si>
    <t>番沟村林下种植黎药菌菇产业项目</t>
  </si>
  <si>
    <t>打造黎药和菌菇等种植类产业基地约200亩及灌溉一体化配套设施</t>
  </si>
  <si>
    <t>种植黎药、菌菇等林下产业，增加村集体经济收入</t>
  </si>
  <si>
    <t>无带动10户47人的产业发展，鼓励符合条件的农户就近就地务工，增加农户的家庭收入</t>
  </si>
  <si>
    <t>A00005</t>
  </si>
  <si>
    <r>
      <t>番沟村棚下养殖刺</t>
    </r>
    <r>
      <rPr>
        <sz val="12"/>
        <rFont val="宋体"/>
        <charset val="134"/>
      </rPr>
      <t>鰍</t>
    </r>
    <r>
      <rPr>
        <sz val="12"/>
        <rFont val="仿宋_GB2312"/>
        <charset val="134"/>
      </rPr>
      <t>产业项目</t>
    </r>
  </si>
  <si>
    <t>光伏发电棚下发展养殖刺鰍产业，建设约500平米，及管道铺设等配套设施</t>
  </si>
  <si>
    <r>
      <t>光伏棚下养殖刺</t>
    </r>
    <r>
      <rPr>
        <sz val="12"/>
        <rFont val="宋体"/>
        <charset val="134"/>
      </rPr>
      <t>鰍</t>
    </r>
    <r>
      <rPr>
        <sz val="12"/>
        <rFont val="仿宋_GB2312"/>
        <charset val="134"/>
      </rPr>
      <t>产业，主要建设内容为光伏棚下建池养殖刺</t>
    </r>
    <r>
      <rPr>
        <sz val="12"/>
        <rFont val="宋体"/>
        <charset val="134"/>
      </rPr>
      <t>鰍</t>
    </r>
    <r>
      <rPr>
        <sz val="12"/>
        <rFont val="仿宋_GB2312"/>
        <charset val="134"/>
      </rPr>
      <t>，增加村集体经济收入</t>
    </r>
  </si>
  <si>
    <t>A00006</t>
  </si>
  <si>
    <t>高田村委会</t>
  </si>
  <si>
    <t>高田村集体集体产业发展项目</t>
  </si>
  <si>
    <t>计划养鸡约1000只，及建设配套设施。</t>
  </si>
  <si>
    <t>壮大村集体经济，预计每年按实际投入资金的5%给村集体经济增收</t>
  </si>
  <si>
    <t>带动高田村脱贫户、监测户69户287人产业发展，以发展生产、就业务工、收益分红、带动农户就近就地就业务工等方式提高村集体经济和农户增收</t>
  </si>
  <si>
    <t>A00007</t>
  </si>
  <si>
    <t>加钗村委会</t>
  </si>
  <si>
    <t>加钗村集体发展种植黎药项目</t>
  </si>
  <si>
    <t>打造约365亩种植黎药及喷灌等一体化配套设施</t>
  </si>
  <si>
    <t>带动加钗集体461户1876人产业发展，以发展生产、就业务工、收益分红、带动农户就近就地就业务工等方式提高村集体经济和农户增收</t>
  </si>
  <si>
    <t>A00008</t>
  </si>
  <si>
    <t>那柏村委会</t>
  </si>
  <si>
    <t>那柏村集体发展现代化机械农机项目</t>
  </si>
  <si>
    <t>计划采购中型四轮耕地机2辆，犁地机2辆，起垄、覆膜机2辆，碎草机2辆，多功能农用收割机2台，水稻插秧机2台，用于村集体产业生产发展，同时可扶持帮助本村农户生产发展。</t>
  </si>
  <si>
    <t>壮大村集体经济，实施集约化、规模化粮食生产。村集体年增收7.5万元，可提供就业务工岗位2个，增收3000元/人/年。</t>
  </si>
  <si>
    <t>确保那柏332户1292人粮食生产，以发展生产、就业务工、收益分红、带动农户就近就地就业务工等方式提高村集体经济和农户增收。</t>
  </si>
  <si>
    <t>A00009</t>
  </si>
  <si>
    <t>那柏村集体发展种植产业项目</t>
  </si>
  <si>
    <t>种植基地约150亩，种植食用菌、瓜果、蔬菜等，及喷灌等配套设施。</t>
  </si>
  <si>
    <t>壮大村集体经济，预计每年按实际投入资金的5%给村集体经济增收。</t>
  </si>
  <si>
    <t>带动那柏集体332户1292人产业发展，以发展生产、就业务工、收益分红、带动农户就近就地就业务工等方式提高村集体经济和农户增收。</t>
  </si>
  <si>
    <t>A00010</t>
  </si>
  <si>
    <t>种植、养殖业基地</t>
  </si>
  <si>
    <t>南丰村委会</t>
  </si>
  <si>
    <t>南丰村集体发展种植产业项目</t>
  </si>
  <si>
    <t>南丰
村委会</t>
  </si>
  <si>
    <t>打造约100亩种植瓜果、蔬菜、菌类、黎苗药等产业项目基地，及配套设施。</t>
  </si>
  <si>
    <t>壮大村集体经济，预计每年按实际投入资金的5%给村集体经济增收。村集体年增收15万元，可提供就业务工岗位2个，增收3000元/人/年。</t>
  </si>
  <si>
    <t>70户247人(其中脱贫户10户30人,监测户2户4人)人居环境，提高生活水平</t>
  </si>
  <si>
    <t>A00011</t>
  </si>
  <si>
    <t>升坡村委会</t>
  </si>
  <si>
    <t>升坡村集体发展养殖尾鳗鱼产业项目</t>
  </si>
  <si>
    <t>打造鳗鱼基地约30亩，及养殖配套设施。</t>
  </si>
  <si>
    <t>带动升坡集体200户846人产业发展，以发展生产、就业务工、收益分红、带动农户就近就地就业务工等方式提高村集体经济和农户增收</t>
  </si>
  <si>
    <t>A00012</t>
  </si>
  <si>
    <t>营根村委会</t>
  </si>
  <si>
    <t>营根村集体发展种植猪肚菇虎奶菇产业项目</t>
  </si>
  <si>
    <t>项目规划建设用地10亩，种植猪肚菇、虎奶菇，及建设配套设施。</t>
  </si>
  <si>
    <t>带动营根村集体278户1053人产业发展，以发展生产、就业务工、收益分红、带动农户就近就地就业务工等方式提高村集体经济和农户增收</t>
  </si>
  <si>
    <t>A00013</t>
  </si>
  <si>
    <t>百花村委会</t>
  </si>
  <si>
    <t>百花仓储物流中心</t>
  </si>
  <si>
    <t>计划建设用地面积约18亩，建设仓储物流中心及基础配套设施。</t>
  </si>
  <si>
    <t>经济效益：通过仓储物流中心项目，壮大村集体经济，增加集体收入；集体经济的发展可带动各村小组抱团发展，增加收入，有利于培育特色产业发展；
社会效益：2025年百花村将与海南金成建筑工程有限公司深度合作，在提供人力队伍方面展开商讨，提供相关仓储物服务业岗位给百花村民，将有效带动52户脱贫户务工增收</t>
  </si>
  <si>
    <t>带动全村52户187人的产业发展，鼓励符合条件的农户就近就地务工，增加农户的家庭收入。</t>
  </si>
  <si>
    <t>A00014</t>
  </si>
  <si>
    <t>红岭村委会</t>
  </si>
  <si>
    <t>红岭村集体发展虎乳灵芝菇产业项目</t>
  </si>
  <si>
    <t>打造种植虎乳灵芝菇等产业项目基地约10亩，及配套设施。</t>
  </si>
  <si>
    <t>带动红岭村脱贫户、监测户20户72人产业发展，以发展生产、就业务工、收益分红、带动农户就近就地就业务工等方式提高村集体经济和农户增收</t>
  </si>
  <si>
    <t>A00015</t>
  </si>
  <si>
    <t>新市村委会</t>
  </si>
  <si>
    <t>新市村集体发展虎乳灵芝菇产业项目</t>
  </si>
  <si>
    <t>打造种植虎乳灵芝菇等产业项目基地约20亩，及配套设施。</t>
  </si>
  <si>
    <t>壮大村集体经济，预计每年按实际投入资金的5%给村集体经济增收。村集体年增收4万元，可提供就业务工岗位2个，增收3000元/人/年。</t>
  </si>
  <si>
    <t>带动新市村脱贫户、监测户45户250人产业发展，以发展生产、就业务工、收益分红、带动农户就近就地就业务工等方式提高村集体经济和农户增收</t>
  </si>
  <si>
    <t>A00016</t>
  </si>
  <si>
    <r>
      <t>湴</t>
    </r>
    <r>
      <rPr>
        <sz val="12"/>
        <rFont val="仿宋_GB2312"/>
        <charset val="134"/>
      </rPr>
      <t>湾村委会</t>
    </r>
  </si>
  <si>
    <r>
      <t>湴</t>
    </r>
    <r>
      <rPr>
        <sz val="12"/>
        <rFont val="仿宋_GB2312"/>
        <charset val="134"/>
      </rPr>
      <t>湾村委虎乳菇示范种植项目</t>
    </r>
  </si>
  <si>
    <t>壮大村集体经济，预计每年按实际投入资金的5%给村集体经济增收。村集体年增收2.5万元，可提供就业务工岗位2个，增收3000元/人/年。</t>
  </si>
  <si>
    <r>
      <t>带动</t>
    </r>
    <r>
      <rPr>
        <sz val="12"/>
        <rFont val="宋体"/>
        <charset val="134"/>
      </rPr>
      <t>湴</t>
    </r>
    <r>
      <rPr>
        <sz val="12"/>
        <rFont val="仿宋_GB2312"/>
        <charset val="134"/>
      </rPr>
      <t>湾村脱贫户、监测户产业发展，以发展生产、就业务工、收益分红、带动农户就近就地就业务工等方式提高村集体经济和农户增收。</t>
    </r>
  </si>
  <si>
    <t>A00017</t>
  </si>
  <si>
    <t>岭头村委会</t>
  </si>
  <si>
    <t>岭头村集体高密度水产养殖产业项目</t>
  </si>
  <si>
    <t>岭头村委会长流水村小组</t>
  </si>
  <si>
    <t>1.打造约6亩竹包鱼、鳅鱼等养殖基地。
2.采购竹包鱼、鳅鱼等鱼苗及饲料。
3.采购养殖设备等及配套设施。</t>
  </si>
  <si>
    <t>发展特色产业，增加村集体经济收入</t>
  </si>
  <si>
    <t>壮大村集体经济，增加村集体收入；带动2户检测对象或相对稳定脱贫户务工增收</t>
  </si>
  <si>
    <t>A00018</t>
  </si>
  <si>
    <t>朝根村委会</t>
  </si>
  <si>
    <t>朝根村集体发展虎乳灵芝菇产业项目</t>
  </si>
  <si>
    <t>打造种植虎乳灵芝菇等产业项目基地约30亩，及配套设施。</t>
  </si>
  <si>
    <t>带动朝根村脱贫户、监测户5户17人产业发展，以发展生产、就业务工、收益分红、带动农户就近就地就业务工等方式提高村集体经济和农户增收。</t>
  </si>
  <si>
    <t>A00019</t>
  </si>
  <si>
    <t>生产项目</t>
  </si>
  <si>
    <t>水产养殖业发展</t>
  </si>
  <si>
    <t>新朗村委会</t>
  </si>
  <si>
    <t>新朗村集体发展田螺养殖产业项目</t>
  </si>
  <si>
    <t>计划养殖田螺76亩，及建设配套设施。</t>
  </si>
  <si>
    <t>带动朝根村脱贫户4户20人产业发展，以发展生产、收益分红、提高村集体经济和农户增收。</t>
  </si>
  <si>
    <t>A00020</t>
  </si>
  <si>
    <t>营根镇那柏村集体乡村农旅产业发展项目</t>
  </si>
  <si>
    <t>依托环热带旅游公路，围绕“游、购、娱”等要素，打造一批有亮点和接待的乡村农旅产品。扶持村集体发展种植果蔬类产业，建设1.采摘园基地及产业基础设施配套。2.农产品驿站及相关服务功能配套设施。</t>
  </si>
  <si>
    <t>A00021</t>
  </si>
  <si>
    <t>营根镇全镇范围</t>
  </si>
  <si>
    <t>营根镇扶持监测对象发展项目</t>
  </si>
  <si>
    <t>营根全镇范围内</t>
  </si>
  <si>
    <t>计划发放生产资料、购买种苗等给监测户发展生产。</t>
  </si>
  <si>
    <t>降低农户生产成本，提高农户收入</t>
  </si>
  <si>
    <t>带动监测户产业发展，以发展生产、技术指导等方式提高监测户增收。</t>
  </si>
  <si>
    <t>A00022</t>
  </si>
  <si>
    <t>种植业基地</t>
  </si>
  <si>
    <t>湾岭镇</t>
  </si>
  <si>
    <t>18个行政村</t>
  </si>
  <si>
    <t>绿橙种植产业基地提质增效项目</t>
  </si>
  <si>
    <t>湾岭镇全镇范围内</t>
  </si>
  <si>
    <t>2025年1月</t>
  </si>
  <si>
    <t>2025年12月</t>
  </si>
  <si>
    <t>湾岭镇人民政府</t>
  </si>
  <si>
    <t>项目主要建设内容是对绿橙基地的果树进行大面积更新。一是对绿橙补种2000株和成片更新3000株，共计5000株。二是成片更新种植柚子100亩，约4000株。三是园区内重点道路、管理用房和微喷系统等配套基础设施建设。</t>
  </si>
  <si>
    <t>发展特色产业，壮大村集体经济，预计每年按实际投入资金的5%给村集体经济增收。</t>
  </si>
  <si>
    <t>带动脱贫户和监测户783户3004人产业发展，以发展生产、就业务工、收益分红、带动农户就近就地就业务工等方式提高村集体经济和农户增收。</t>
  </si>
  <si>
    <t>A00023</t>
  </si>
  <si>
    <t>加章村委会</t>
  </si>
  <si>
    <t>加章沉香种植项目</t>
  </si>
  <si>
    <t>项目建设内容约20亩，主要为育苗种植、购买肥料农药、平整土地及滴灌等配套设施。</t>
  </si>
  <si>
    <t>带动村集体产业发展，以技术指导、收益分红、带动脱贫户和监测户14户50人就近就地就业务工等方式提高村集体经济和农户增收。</t>
  </si>
  <si>
    <t>A00024</t>
  </si>
  <si>
    <t>养殖业基地</t>
  </si>
  <si>
    <t>南久村委会</t>
  </si>
  <si>
    <t>南久村委会养鸡项目</t>
  </si>
  <si>
    <t>购买鸡苗、饲料，建设或改造栏舍，购买技术服务以及配套设施等。</t>
  </si>
  <si>
    <t>带动村集体畜牧业发展，以技术指导、收益分红、带动脱贫户和监测户18户74人就近就地就业务工等方式提高村集体经济和农户增收。</t>
  </si>
  <si>
    <t>A00025</t>
  </si>
  <si>
    <t>乌石村委会、坡寨村委会</t>
  </si>
  <si>
    <t>琼中草豆蔻种植提质增效项目</t>
  </si>
  <si>
    <t>为1000亩草豆蔻产业提供除草、肥料采购、施肥等日常管理费用。</t>
  </si>
  <si>
    <t>解决草豆蔻产业项目后续发展费用，带动农户806户3258人（其中脱贫户和监测对象130户490人）增收壮大村集体产业发展,预计村集体年可增收0.5万元。</t>
  </si>
  <si>
    <t>加快项目推进，提高村集体经济，带动农户806户3258人（其中脱贫户和监测对象130户490人）增收。</t>
  </si>
  <si>
    <t>A00026</t>
  </si>
  <si>
    <t>高坡村委会</t>
  </si>
  <si>
    <t>高坡村委会百香果基地基础设施建设项目</t>
  </si>
  <si>
    <t>75亩百香果果架设施配套</t>
  </si>
  <si>
    <t>发展壮大村集体产业，增加村集体经济收入，项目建设期为1年，预计第2年底开始产生效益，每年按实际投入资金的5%给村集体经济增收。</t>
  </si>
  <si>
    <t>带动村集体产业发展，以技术指导、收益分红、带动脱贫户和监测户56户206人就近就地就业务工等方式提高村集体经济和农户增收。</t>
  </si>
  <si>
    <t>A00027</t>
  </si>
  <si>
    <t>录南村委会</t>
  </si>
  <si>
    <t>木瓜种植生产项目</t>
  </si>
  <si>
    <t>种植木瓜30亩，购置木瓜种苗、肥料一批，安排人员管理，发展农村特色产业。</t>
  </si>
  <si>
    <t>带动村集体产业发展，以技术指导、收益分红、带动脱贫户和监测户56户271人就近就地就业务工等方式提高村集体经济和农户增收。</t>
  </si>
  <si>
    <t>A00028</t>
  </si>
  <si>
    <t>小龙虾泥鳅综合养殖项目</t>
  </si>
  <si>
    <t>建设10亩养殖基地，发展淡水综合养殖产业，综合养殖小龙虾、泥鳅。</t>
  </si>
  <si>
    <t>A00029</t>
  </si>
  <si>
    <t>坡寨村委会</t>
  </si>
  <si>
    <t>琼中县湾岭镇坡寨牛油果种植项目</t>
  </si>
  <si>
    <t>购买苗种植、购买肥料农药、平整土地及滴灌等配套设施。</t>
  </si>
  <si>
    <t>带动村集体产业发展，以技术指导、收益分红、带动脱贫户和监测户12户49人就近就地就业务工等方式提高村集体经济和农户增收。</t>
  </si>
  <si>
    <t>A00030</t>
  </si>
  <si>
    <t>新坡村委会</t>
  </si>
  <si>
    <t>新坡村无籽香水柠檬产业</t>
  </si>
  <si>
    <t>总建筑面积约为100㎡。主要为果品加工及仓储等相关配套设施建设。</t>
  </si>
  <si>
    <t>带动村集体产业发展，以技术指导、收益分红、带动脱贫户和监测户39户151人就近就地就业务工等方式提高村集体经济和农户增收。</t>
  </si>
  <si>
    <t>A00031</t>
  </si>
  <si>
    <t>休闲农业与乡村旅游</t>
  </si>
  <si>
    <t>黎家生态康养农庄配套民宿建设项目</t>
  </si>
  <si>
    <t>湾岭镇乌石村委会栋坡、新宅村</t>
  </si>
  <si>
    <t>黎家生态康养农庄项目建筑建设工程总面积为23543㎡，计划通过村集体投入资金为农庄项目建设旅居康养民宿等相关配套基础设施，由农庄运营企业负责民宿的运营管理和日常维护，村集体以固定资产投资的方式获得收益分红。</t>
  </si>
  <si>
    <t>带动村集体发展休闲农业与乡村旅游产业，以固定资产投资、收益分红、带动脱贫户和监测户783户3004人就近就地就业务工等方式提高村集体经济和农户增收。</t>
  </si>
  <si>
    <t>A00032</t>
  </si>
  <si>
    <t>湾岭镇发展种养殖项目</t>
  </si>
  <si>
    <t>2025.1.1</t>
  </si>
  <si>
    <t>2025.12.31</t>
  </si>
  <si>
    <t>计划发放生产资料、购买种苗等给监测户（334人）发展生产，人均2000元。</t>
  </si>
  <si>
    <t>扶持农户发展生产，增强农户自我发展内生动力，壮大村集体收入，预计带动334户农户产业增收66.8万元。</t>
  </si>
  <si>
    <t>带动监测户334人产业发展，增加收入。</t>
  </si>
  <si>
    <t>A00033</t>
  </si>
  <si>
    <t>黎母山镇</t>
  </si>
  <si>
    <t>新林村</t>
  </si>
  <si>
    <t>黎母山新林村委会山药产业项目</t>
  </si>
  <si>
    <t>黎母山镇人民政府</t>
  </si>
  <si>
    <t>计划种植山药20亩，以发展村集体经济带动群众的增收</t>
  </si>
  <si>
    <t>培育壮大村集体经济，村集体经济每年增收3万元。</t>
  </si>
  <si>
    <t>新林村委会及脱贫户、监测户</t>
  </si>
  <si>
    <t>A00034</t>
  </si>
  <si>
    <t>黎母山新林村委会地龙产业项目</t>
  </si>
  <si>
    <t>计划养殖地龙6亩，以发展村集体经济带动群众的增收</t>
  </si>
  <si>
    <t>A00035</t>
  </si>
  <si>
    <r>
      <t>干</t>
    </r>
    <r>
      <rPr>
        <sz val="12"/>
        <rFont val="宋体"/>
        <charset val="134"/>
      </rPr>
      <t>埇</t>
    </r>
    <r>
      <rPr>
        <sz val="12"/>
        <rFont val="仿宋_GB2312"/>
        <charset val="134"/>
      </rPr>
      <t>村委会</t>
    </r>
  </si>
  <si>
    <r>
      <t>干</t>
    </r>
    <r>
      <rPr>
        <sz val="12"/>
        <rFont val="宋体"/>
        <charset val="134"/>
      </rPr>
      <t>埇</t>
    </r>
    <r>
      <rPr>
        <sz val="12"/>
        <rFont val="仿宋_GB2312"/>
        <charset val="134"/>
      </rPr>
      <t>村集体发展菌类特色项目</t>
    </r>
  </si>
  <si>
    <t>采购蘑菇等菌类种苗，种植规模约10亩。</t>
  </si>
  <si>
    <t>壮大村集体经济，预计每年按实际投入资金的6%给村集体经济增收。</t>
  </si>
  <si>
    <r>
      <t>带动干</t>
    </r>
    <r>
      <rPr>
        <sz val="12"/>
        <rFont val="宋体"/>
        <charset val="134"/>
      </rPr>
      <t>埇</t>
    </r>
    <r>
      <rPr>
        <sz val="12"/>
        <rFont val="仿宋_GB2312"/>
        <charset val="134"/>
      </rPr>
      <t>集体446户1754人产业发展，以发展生产、就业务工、收益分红、带动农户就近就地就业务工等方式提高村集体经济和农户增收。</t>
    </r>
  </si>
  <si>
    <t>A00036</t>
  </si>
  <si>
    <t>握岱村</t>
  </si>
  <si>
    <t>黎母山握岱村委会虎乳灵芝产业项目</t>
  </si>
  <si>
    <t>扩建</t>
  </si>
  <si>
    <t>计划扩大种植虎乳灵芝50亩，以发展村集体经济带动群众的增收。</t>
  </si>
  <si>
    <t>培育壮大村集体经济，村集体经济增收。</t>
  </si>
  <si>
    <t>握岱村委会及脱贫户、监测户</t>
  </si>
  <si>
    <t>A00037</t>
  </si>
  <si>
    <t>南吉村委会</t>
  </si>
  <si>
    <t>南吉村集体发展牛油果项目</t>
  </si>
  <si>
    <t>琼中县</t>
  </si>
  <si>
    <t>1.种植牛油果100亩；
2.种植牛油果种苗2亩，2万株；
3.新建生产管理用房60平方</t>
  </si>
  <si>
    <t>壮大村集体经济，5年后投产，每年给村集体增加收入30万元。</t>
  </si>
  <si>
    <t>带动南吉集体279户1281人产业发展，以发展生产、就业务工、收益分红、带动农户就近就地就业务工等方式提高村集体经济和农户增收，并为全县推广牛油果种植做好示范。</t>
  </si>
  <si>
    <t>A00038</t>
  </si>
  <si>
    <t>各行政村</t>
  </si>
  <si>
    <t>黎母山镇合究村委会农文旅项目</t>
  </si>
  <si>
    <t>黎母山</t>
  </si>
  <si>
    <t>建设特色民宿：结合黎族文化元素，打造具有黎族特色的民宿13间，为游客提供舒适、温馨的住宿环境。</t>
  </si>
  <si>
    <t>壮大村集体经济，保障村集体经济每年收入3万元以上。</t>
  </si>
  <si>
    <t>带动全镇各村集体产业发展，以技术指导、收益分红、带动农户就近就地就业务工等方式提高村集体经济和农户增收。</t>
  </si>
  <si>
    <t>A00039</t>
  </si>
  <si>
    <t>黎母山镇蓄能电站农文旅项目</t>
  </si>
  <si>
    <t>将蓄能电站的空置房间打造成特色村集体44间民宿及配套设施设备，为游客提供舒适的居住环境。</t>
  </si>
  <si>
    <t>壮大村集体经济，保障村集体经济收入</t>
  </si>
  <si>
    <t>A00040</t>
  </si>
  <si>
    <t>黎母山镇扶持农户发展产业项目</t>
  </si>
  <si>
    <t>计划购买种生产资料发放给监测户发展生产。</t>
  </si>
  <si>
    <t>帮扶监测户发展生产，增加其家庭收入</t>
  </si>
  <si>
    <t>降低农户生产成本，提升生产率，提高全镇监测户生产积极性</t>
  </si>
  <si>
    <t>A00041</t>
  </si>
  <si>
    <t>中平镇</t>
  </si>
  <si>
    <t>思河村委会</t>
  </si>
  <si>
    <t>琼中县中平镇思河村委会村集体广地龙养殖项目</t>
  </si>
  <si>
    <t>中平镇人民政府</t>
  </si>
  <si>
    <t>修建约18亩的地龙养殖基地及采购配套设备，地龙种苗,生产用房等</t>
  </si>
  <si>
    <t>发展特色产业，预计给村集体年增收2万元以上；可提供就业务工岗位1个，预计每年每人可增收9600元。</t>
  </si>
  <si>
    <t>带动脱贫户、监测户发展生产，带动群众就近就业，为群众提供技术支持和服务，壮大村集体经济收入，带动全村村民445户1666人，产业增收，其中脱贫户131户459人。</t>
  </si>
  <si>
    <t>A00042</t>
  </si>
  <si>
    <t>中平村委会</t>
  </si>
  <si>
    <t>琼中县中平镇中平村委会村集体地龙养殖项目</t>
  </si>
  <si>
    <t>中平村委会新民村</t>
  </si>
  <si>
    <t>修建约10亩的地龙养殖基地及购买配套设备，地龙种苗等</t>
  </si>
  <si>
    <t>发展特色产业，预计给村集体年增收1万元以上</t>
  </si>
  <si>
    <t>带动脱贫户、监测户发展生产，带动群众就近就业，为群众提供技术支持和服务，壮大村集体经济收入，带动全村村民371户1520人，其中脱贫户77户288人产业增收</t>
  </si>
  <si>
    <t>A00043</t>
  </si>
  <si>
    <r>
      <t>南</t>
    </r>
    <r>
      <rPr>
        <sz val="12"/>
        <rFont val="宋体"/>
        <charset val="134"/>
      </rPr>
      <t>坵</t>
    </r>
    <r>
      <rPr>
        <sz val="12"/>
        <rFont val="仿宋_GB2312"/>
        <charset val="134"/>
      </rPr>
      <t>村委会</t>
    </r>
  </si>
  <si>
    <r>
      <t>琼中县中平镇南</t>
    </r>
    <r>
      <rPr>
        <sz val="12"/>
        <rFont val="宋体"/>
        <charset val="134"/>
      </rPr>
      <t>坵</t>
    </r>
    <r>
      <rPr>
        <sz val="12"/>
        <rFont val="仿宋_GB2312"/>
        <charset val="134"/>
      </rPr>
      <t>村委会村集体地龙养殖项目</t>
    </r>
  </si>
  <si>
    <r>
      <t>南</t>
    </r>
    <r>
      <rPr>
        <sz val="12"/>
        <rFont val="宋体"/>
        <charset val="134"/>
      </rPr>
      <t>坵</t>
    </r>
    <r>
      <rPr>
        <sz val="12"/>
        <rFont val="仿宋_GB2312"/>
        <charset val="134"/>
      </rPr>
      <t>村委会彭田村</t>
    </r>
  </si>
  <si>
    <t>盘活蚕房1100平方米养殖地龙，购买配套设备设施，地龙种苗等</t>
  </si>
  <si>
    <t>带动脱贫户、监测户发展生产，带动群众就近就业，为群众提供技术支持和服务，壮大村集体经济收入，带动全村村民238户936人，其中脱贫户111户492人产业增收</t>
  </si>
  <si>
    <t>A00044</t>
  </si>
  <si>
    <t>种植基地</t>
  </si>
  <si>
    <t>大坡村委会</t>
  </si>
  <si>
    <t>琼中县中平镇大坡村委会山药种植基地项目</t>
  </si>
  <si>
    <t>大坡村委会大坡村</t>
  </si>
  <si>
    <t>建设30亩山药种植基地，包括购买山药种苗及其它配套设施等</t>
  </si>
  <si>
    <t>发展村集体特色产业项目，进一步增加村集体经济收入</t>
  </si>
  <si>
    <t>带动脱贫户、监测户发展生产，带动群众就近就业，为群众提供技术支持和服务，壮大村集体经济收入，带动全村村民217户1024人，产业增收，其中脱贫户81户358人</t>
  </si>
  <si>
    <t>A00045</t>
  </si>
  <si>
    <t>水产养殖业发</t>
  </si>
  <si>
    <t>琼中县中平镇中平村委会村集体鱼苗培育场项目</t>
  </si>
  <si>
    <r>
      <t>中平村委会深</t>
    </r>
    <r>
      <rPr>
        <sz val="12"/>
        <rFont val="宋体"/>
        <charset val="134"/>
      </rPr>
      <t>湴</t>
    </r>
    <r>
      <rPr>
        <sz val="12"/>
        <rFont val="仿宋_GB2312"/>
        <charset val="134"/>
      </rPr>
      <t>村</t>
    </r>
  </si>
  <si>
    <t>1.主要建筑物有工厂化育苗车间（厂房）1座、孵化池1座、环道池2座、育苗池10座、污水处理池1座、生态过滤池1座、仓库1间、管理用房1间，配套蓄水池1座、卫生间1间、保安室1间、挡土墙全长358m及相应配套设施等；
2.购买鱼苗、及其他相关技术支持等管理费支出</t>
  </si>
  <si>
    <t>发展特色产业，预计给村集体年增收10万元以上；可提供就业务工岗位24个，预计每年每人可增收9600元。</t>
  </si>
  <si>
    <t>带动脱贫户、监测户发展生产，带动群众就近就业，为群众提供技术支持和服务，壮大村集体经济收入，带动全村村民355户1572人，其中脱贫户89户390人产业增收</t>
  </si>
  <si>
    <t>A00046</t>
  </si>
  <si>
    <t>黎明村委会</t>
  </si>
  <si>
    <t>琼中县中平镇黎明村委会烧炭朗休闲农业项目</t>
  </si>
  <si>
    <t>黎明村委会烧炭朗村</t>
  </si>
  <si>
    <t>打造烧炭朗100亩地综合性的休闲农业，包含河流小溪观赏、鸡鸭养殖、蔬菜种植等内容</t>
  </si>
  <si>
    <t>带动脱贫户、监测户发展生产，带动群众就近就业，为群众提供技术支持和服务，壮大村集体经济，带动全黎明村村民355户1567人,其中脱贫户89户387人旅游产业增收</t>
  </si>
  <si>
    <t>A00047</t>
  </si>
  <si>
    <t>中平镇黎明村委会农业生产机械服务项目</t>
  </si>
  <si>
    <t>计划采购农田耕机3部，中型水稻收割机2部，拖挂车1辆及停车场等其他配套设施设备和管护费用</t>
  </si>
  <si>
    <t>壮大村集体经济、推动群众发展生产、实施集约化、规模化粮食生产工作。预计给村集体年增收15万元以上；可提供就业务工岗位1个，预计每年每人可增收9600元。</t>
  </si>
  <si>
    <t>带动脱贫户、监测户发展生产，带动群众就近就业，为群众提供技术支持和服务，壮大村集体经济收入，带动全村村民355户1572人，其中脱贫户89户390人、产业增收。</t>
  </si>
  <si>
    <t>A00048</t>
  </si>
  <si>
    <t>南茂村委会</t>
  </si>
  <si>
    <t>琼中县中平镇南茂村委会种植菠萝项目</t>
  </si>
  <si>
    <t>南茂村五个村小组</t>
  </si>
  <si>
    <t>整合土地20亩种植南茂菠萝，配套50平方生产用房及相关技术支持和其他配套设施设备等</t>
  </si>
  <si>
    <t>发展特色产业，预计给村集体年增收1万元以上。可提供就业务工岗位1个，预计每年每人可增收9600元。</t>
  </si>
  <si>
    <t>带动脱贫户、监测户发展生产，带动群众就近就业，为群众提供技术支持和服务，壮大村集体经济收入，带动全村村民299户1356人，其中脱贫户76户356人产业增收。</t>
  </si>
  <si>
    <t>A00049</t>
  </si>
  <si>
    <t>琼中县中平镇大坡村委会果蔬种植项目</t>
  </si>
  <si>
    <t>整合土地20亩种植果蔬及修建蓄水池等其它配套设施</t>
  </si>
  <si>
    <t>发展特色产业，预计给村集体年增收1万元以上。可提供就业务工岗位6个，预计每年每人可增收9600元。</t>
  </si>
  <si>
    <t>带动脱贫户、监测户发展生产，带动群众就近就业，为群众提供技术支持和服务，壮大村集体经济收入，带动全村村民217户1024人，其中脱贫户81户358人产业增收。</t>
  </si>
  <si>
    <t>A00050</t>
  </si>
  <si>
    <t>全镇</t>
  </si>
  <si>
    <t>中平镇扶持监测户发展产业项目</t>
  </si>
  <si>
    <t>计划发放生产资料等给监测户发展生产</t>
  </si>
  <si>
    <t>扶持农户发展生产，增强农户自我发展内生动力，带动67户农户产业增收</t>
  </si>
  <si>
    <t>降低农户生产成本，提高监测户67户197人生产积极性</t>
  </si>
  <si>
    <t>A00051</t>
  </si>
  <si>
    <t>加工流通项目</t>
  </si>
  <si>
    <t>产地加工和精深加工</t>
  </si>
  <si>
    <t>和平镇</t>
  </si>
  <si>
    <t>九个行政村、镇农场</t>
  </si>
  <si>
    <t>农产品深加工项目</t>
  </si>
  <si>
    <t>和平镇人民政府</t>
  </si>
  <si>
    <t>农产品深加工项目用地总面积为46141.9㎡，总建筑面积约为90000㎡。主要为食品加工及仓储等相关配套设施建设。</t>
  </si>
  <si>
    <t>培育壮大村集体经济。预计村集体每年增收25万元以上。可提供就业务工岗位50个，预计每年每人可增收48000元。</t>
  </si>
  <si>
    <t>经营主体通过发展生产、就业务工、收益分红等多种联结方式，带动村集体发展产业及吸收当地村民劳动力就业。</t>
  </si>
  <si>
    <t>A00052</t>
  </si>
  <si>
    <t>配套设施项目</t>
  </si>
  <si>
    <t>产业园（区）</t>
  </si>
  <si>
    <t>热带优异果蔬产业园项目</t>
  </si>
  <si>
    <t>主要建设热带优异果蔬绿色种植区约150亩、建设热带优异果蔬产业园看护房约800平方米。</t>
  </si>
  <si>
    <t>培育壮大村集体经济。预计村集体每年增收25万元以上。可提供就业务工岗位30个，预计每年每人可增收60000元。</t>
  </si>
  <si>
    <t>A00053</t>
  </si>
  <si>
    <t>光伏电站建设（农光、渔光）</t>
  </si>
  <si>
    <t>和平镇渔光互补产业项目</t>
  </si>
  <si>
    <t>堑对村委会</t>
  </si>
  <si>
    <t>建设产业基础设施，设备采购，运营管理等。</t>
  </si>
  <si>
    <t>培育壮大村集体经济。</t>
  </si>
  <si>
    <t>A00054</t>
  </si>
  <si>
    <t>市场建设和农村物流</t>
  </si>
  <si>
    <t>干磉村委会</t>
  </si>
  <si>
    <t>和平镇农产品集散中心项目</t>
  </si>
  <si>
    <t>用于产业基础设施建设，运营管理等，依托本地丰富的资源和区位优势，打造优质农产品集散中心。</t>
  </si>
  <si>
    <t>A00055</t>
  </si>
  <si>
    <t>农产品仓储保鲜冷链基础设施建设</t>
  </si>
  <si>
    <t>和平镇堑对村发展生鲜配送中心项目三期</t>
  </si>
  <si>
    <t>在全省范围内</t>
  </si>
  <si>
    <t>用于生鲜配送中心项目日常运营、采购蔬菜约135万斤、鲜肉约25万斤、冻品约33万斤、主食约58万斤等。</t>
  </si>
  <si>
    <t>培育壮大村集体经济。预计村集体每年增收15万元。可提供就业务工岗位39个，预计每年每人可增收42000元。</t>
  </si>
  <si>
    <t>A00056</t>
  </si>
  <si>
    <t>种植业</t>
  </si>
  <si>
    <t>长兴村委会</t>
  </si>
  <si>
    <t>和平镇长兴村委会红毛丹产业项目三期</t>
  </si>
  <si>
    <t>种植红毛丹180亩、产业配套设施建设、苗圃地建设及运营管理等。</t>
  </si>
  <si>
    <t>培育壮大村集体经济。预计村集体每年增收15万元以上。可提供就业务工岗位5个，预计每年每人可增收36000元。</t>
  </si>
  <si>
    <t>A00057</t>
  </si>
  <si>
    <t>加峒村委会</t>
  </si>
  <si>
    <t>和平镇加峒委会红毛丹产业项目</t>
  </si>
  <si>
    <t>种植红毛丹及其产业配套设施建设等。</t>
  </si>
  <si>
    <t>A00058</t>
  </si>
  <si>
    <t>长沙村委会</t>
  </si>
  <si>
    <t>和平镇长沙村委会长兴五队凤梨产业项目</t>
  </si>
  <si>
    <t>种植凤梨、产业配套设施建设、苗圃地建设及运营管理等。</t>
  </si>
  <si>
    <t>A00059</t>
  </si>
  <si>
    <t>养殖业</t>
  </si>
  <si>
    <t>贝湾村委会</t>
  </si>
  <si>
    <t>和平镇贝湾村委会养鱼项目</t>
  </si>
  <si>
    <t>产业配套设施建设及改造、鱼苗采购、饲料采购、运营管理等。</t>
  </si>
  <si>
    <t>经营主体通过发展生产、就业务工、土地流转、技术指导等多种联结方式，带动村集体发展产业及吸收当地村民劳动力就业。</t>
  </si>
  <si>
    <t>A00060</t>
  </si>
  <si>
    <t>和平镇发展种养殖项目</t>
  </si>
  <si>
    <t>计划购买种苗、农药、有机肥等农资产品发放给监测户发展生产。</t>
  </si>
  <si>
    <t>通过发放农资产品，带动农户发展产业，促进农户增收。</t>
  </si>
  <si>
    <t>A00061</t>
  </si>
  <si>
    <t>长征镇</t>
  </si>
  <si>
    <t>潮村村委会</t>
  </si>
  <si>
    <t>长征镇潮村潮兰柚米产业项目</t>
  </si>
  <si>
    <t>长征镇人民政府</t>
  </si>
  <si>
    <t>种植“华浙优210”水稻100亩</t>
  </si>
  <si>
    <t>发展壮大村集体产业，增加村集体经济收入</t>
  </si>
  <si>
    <t>壮大村集体经济产业发展，增加劳动生产效益，带动当地村民就近就业，效益可观则带领农户种植，增加农户收入</t>
  </si>
  <si>
    <t>A00062</t>
  </si>
  <si>
    <t>全镇范围</t>
  </si>
  <si>
    <t>长征镇肥料项目</t>
  </si>
  <si>
    <t>采购肥料8吨</t>
  </si>
  <si>
    <t>增加监测户的经济实力，促进农民增收</t>
  </si>
  <si>
    <t>A00063</t>
  </si>
  <si>
    <t>长征镇林下种植项目</t>
  </si>
  <si>
    <t>种植林下经济作物2000亩</t>
  </si>
  <si>
    <t>发展壮大村集体产业，增加村集体经济收入。</t>
  </si>
  <si>
    <t>带动全镇各村集体产业发展，以技术指导、收益分红、带动农户就近就地就业务工等方式提高全镇村集体经济和全镇农户1867户7277人增收。</t>
  </si>
  <si>
    <t>A00064</t>
  </si>
  <si>
    <t>罗反村委会</t>
  </si>
  <si>
    <t>长征镇罗反村委会胆木种植项目</t>
  </si>
  <si>
    <t>种植胆木50亩</t>
  </si>
  <si>
    <t>A00065</t>
  </si>
  <si>
    <t>长征镇罗反村委会咖啡种植项目</t>
  </si>
  <si>
    <t>种植咖啡200亩和配套设施</t>
  </si>
  <si>
    <t>A00066</t>
  </si>
  <si>
    <t>南什村委会</t>
  </si>
  <si>
    <t>长征镇南什村佛手山药种植项目</t>
  </si>
  <si>
    <t>种植佛手山药10亩</t>
  </si>
  <si>
    <t>发展壮大村集体产业，增加村集体经济收入，预计村集体年增收3万元</t>
  </si>
  <si>
    <t>壮大村集体经济产业发展，增加劳动生产效益，带动当地村民就近就业。</t>
  </si>
  <si>
    <t>A00067</t>
  </si>
  <si>
    <t>深联村委会</t>
  </si>
  <si>
    <t>长征镇深联村七彩花生种植项目</t>
  </si>
  <si>
    <t>七彩花生种植规模50亩</t>
  </si>
  <si>
    <t>发展壮大村集体产业，增加村集体经济收入，预计试种植期间村集体年增收2万元。</t>
  </si>
  <si>
    <t>A00068</t>
  </si>
  <si>
    <t>长征镇深联村委会槟榔种植产业项目</t>
  </si>
  <si>
    <t>种植槟榔100亩以及配套设施</t>
  </si>
  <si>
    <t>A00069</t>
  </si>
  <si>
    <t>什仍村委会</t>
  </si>
  <si>
    <t>长征镇什仍村黎苗药种植项目</t>
  </si>
  <si>
    <t>种植黎苗药产业建设用地约200亩及一体化配套设施</t>
  </si>
  <si>
    <t>A00070</t>
  </si>
  <si>
    <t>新平村委会</t>
  </si>
  <si>
    <t>长征镇新平村百香果种植项目</t>
  </si>
  <si>
    <t>种植百香果25亩</t>
  </si>
  <si>
    <t>发展壮大村集体产业，增加村集体经济收入，预计村集体年增收45万元。</t>
  </si>
  <si>
    <t>壮大村集体经济产业发展，增加劳动生产效益，带动当地村民就近就业，带动全村205户697人增收</t>
  </si>
  <si>
    <t>A00071</t>
  </si>
  <si>
    <t>新寨村委会</t>
  </si>
  <si>
    <t>长征镇新寨金桔种植项目二期</t>
  </si>
  <si>
    <t>续建</t>
  </si>
  <si>
    <t>巩固原有种植50亩金桔</t>
  </si>
  <si>
    <t>壮大村集体经济产业发展，增加劳动生产效益，带动当地村民就近就业，全村158户587人受益</t>
  </si>
  <si>
    <t>A00072</t>
  </si>
  <si>
    <t>烟园村委会</t>
  </si>
  <si>
    <t>长征镇烟园村什架黄姜种植项目</t>
  </si>
  <si>
    <t>起沟起垅改良沼泽地开展黄姜种植25亩</t>
  </si>
  <si>
    <t>壮大村集体经济产业发展，增加劳动生产效益，带动当地村民就近就业，全村169户716人受益（其中脱贫户19户82人、监测户1户2人）.</t>
  </si>
  <si>
    <t>A00073</t>
  </si>
  <si>
    <t>产业服务支撑项目</t>
  </si>
  <si>
    <t>智慧农业</t>
  </si>
  <si>
    <t>万众村委会</t>
  </si>
  <si>
    <t>长征镇万众村委会粮食生产服务设备项目</t>
  </si>
  <si>
    <t>采购收割机1台大型，大型机耕机1台(可播种）、中型机耕机1台(可播种）、小型机耕机1台（可播种），为周边地区提供机耕等经营服务</t>
  </si>
  <si>
    <t>发展壮大村集体产业，增加村集体经济收入。预计村集体每年增收3.2万元以上。可提供就业务工岗位5个，预计每年每人可增收10000元。</t>
  </si>
  <si>
    <t>壮大村集体经济产业发展，增加劳动生产效益，带动当地村民就近就业，全村264户1056人受益</t>
  </si>
  <si>
    <t>A00074</t>
  </si>
  <si>
    <t>长征镇罗反村淡水鱼养殖项目</t>
  </si>
  <si>
    <t>养殖淡水鱼17亩及配套设备设施</t>
  </si>
  <si>
    <t>A00075</t>
  </si>
  <si>
    <t>长征镇南什村肉猪养殖项目</t>
  </si>
  <si>
    <t>计划建设1200平米栏舍，养殖肉猪300头。</t>
  </si>
  <si>
    <t>计划养殖肉猪300头，发展壮大村集体产业，增加村集体经济收入。</t>
  </si>
  <si>
    <t>A00076</t>
  </si>
  <si>
    <t>长征镇深联村槟榔林下养殖产业项目</t>
  </si>
  <si>
    <t>养殖阉鸡2500只（建设相应配套设备设施）</t>
  </si>
  <si>
    <t>壮大村集体经济产业发展，增加劳动生产效益，带动当地村民就近就业，效益可观则带领农户养殖，增加农户收入</t>
  </si>
  <si>
    <t>A00077</t>
  </si>
  <si>
    <t>长征镇万众村委会淡水鱼养殖项目</t>
  </si>
  <si>
    <t>30个镀锌养殖桶及氧气机、投料机、引水、排污等配套设施</t>
  </si>
  <si>
    <t>带动全村集体产业发展，以技术指导、收益分红、带动农户就近就地就业务工等方式提高全村集体经济和全村农户264户，1056人增收。</t>
  </si>
  <si>
    <t>A00078</t>
  </si>
  <si>
    <t>长征镇新寨村阉鸡养殖项目</t>
  </si>
  <si>
    <t>养殖阉鸡10000只及土地整理和加固防护栏，修缮养殖厂、仓库，购买防疫器械和药物等</t>
  </si>
  <si>
    <t>发展壮大村集体产业，增加村集体经济收入。预计村集体每年增收4万元以上。可提供就业务工岗位4个，预计每年每人可增收42000元。</t>
  </si>
  <si>
    <t>A00079</t>
  </si>
  <si>
    <t>长征镇新寨村养兔项目</t>
  </si>
  <si>
    <t>养殖兔子约7000只及建设相应配套设备设施</t>
  </si>
  <si>
    <t>A00080</t>
  </si>
  <si>
    <t>长征镇烟园村淡水鱼养殖项目</t>
  </si>
  <si>
    <t>养殖淡水鱼30亩及配套设备设施</t>
  </si>
  <si>
    <t>A00081</t>
  </si>
  <si>
    <t>长征镇烟园村二队鱼塘扩建项目</t>
  </si>
  <si>
    <t>二队鱼塘29亩，建设现代化鱼池，购买养殖设备，引进优质鱼苗；建筑养植配套设施。</t>
  </si>
  <si>
    <t>A00082</t>
  </si>
  <si>
    <t>光伏电站建设</t>
  </si>
  <si>
    <t>长征镇什仍村渔光互补和休闲垂钓项目</t>
  </si>
  <si>
    <t>什仍村委会冲打林村小组</t>
  </si>
  <si>
    <t>建设钓鱼台（光伏）基架，长约150米，宽约7米，装机量约250KW。</t>
  </si>
  <si>
    <t>壮大村集体经济产业发展，增加劳动生产效益，带动全村149户581人增收</t>
  </si>
  <si>
    <t>A00083</t>
  </si>
  <si>
    <t>长征镇新平村渔光互补和休闲垂钓项目</t>
  </si>
  <si>
    <t>新平村委会旧村平村小组</t>
  </si>
  <si>
    <t>壮大村集体经济产业发展，增加劳动生产效益，带动全村205户697人增收</t>
  </si>
  <si>
    <t>A00084</t>
  </si>
  <si>
    <t>红毛镇</t>
  </si>
  <si>
    <t>红毛镇农文旅综合开发项目</t>
  </si>
  <si>
    <t>红毛镇人民政府</t>
  </si>
  <si>
    <t>项目主要内容为盘活利用在红毛镇墟的新伟海胶闲置两栋办公楼及12亩空地用于打造红色农文旅综合体、琼中好物展示中心打造，及相关配套基础设施建设，该项目计划投资800万元。该项目依托红毛镇现有的农文旅产业基础，将食茶饭稻、茶艺工坊、新伟茶厂、岁月剧场、石斛仙草园、新伟一队茶园、十三队手工制茶基地等区域串珠成链，结合红毛镇已有的生态农业、红色旅游、森林康养等路径，通过旅游+的方式，将现有的农文旅产业规模做大，进一步加强红毛镇农文旅的产业升级，打造红毛镇农文旅发展的新局面。</t>
  </si>
  <si>
    <t>带动脱贫户、监测户发展生产，带动农户就近就业，为农户提供技术支持和服务，壮大村集体经济收入，带动全镇脱贫监测户857户3535人，产业每年增收42元/人。预计村集体每年增收15万元以上。可提供就业务工岗位3个，预计每年每人可增收42元。</t>
  </si>
  <si>
    <t>带动脱贫户、监测户发展生产，带动农户就近就业，为农户提供技术支持和服务，壮大村集体经济收入，带动全镇脱贫监测户857户3535人，产业增收</t>
  </si>
  <si>
    <t>A00085</t>
  </si>
  <si>
    <t>红毛镇什寒村委会森林康养观光研学基地项目</t>
  </si>
  <si>
    <t>项目主要打造红毛镇什寒村森林康养观光研学基地建设，发展农旅产业</t>
  </si>
  <si>
    <t>带动脱贫户、监测户发展生产，带动农户就近就业，为农户提供技术支持和服务，壮大村集体经济收入，带动什寒村委会99户494人，产业增收</t>
  </si>
  <si>
    <t>A00086</t>
  </si>
  <si>
    <t>草南村委会</t>
  </si>
  <si>
    <t>红毛镇草南村委会草南民宿项目</t>
  </si>
  <si>
    <t>项目主要在红毛镇草南村委会打造布局合理、规模适度、特色鲜明、服务优质的乡村农旅产业</t>
  </si>
  <si>
    <t>带动脱贫户、监测户发展生产，带动农户就近就业，为农户提供技术支持和服务，壮大村集体经济收入，带动草南村委会78户295人，产业增收</t>
  </si>
  <si>
    <t>A00087</t>
  </si>
  <si>
    <t>海南优树热带果树种植示范园项目</t>
  </si>
  <si>
    <t>项目主要发展燕窝果等热带特色优异果蔬产业</t>
  </si>
  <si>
    <t>带动脱贫户、监测户发展生产，带动农户就近就业，为农户提供技术支持和服务，壮大村集体经济收入，带动全镇脱贫监测户857户3535人，每年产业增收49元/年。预计村集体每年增收17.55万元以上。可提供就业务工岗位3个，预计每年每人可增收49元。</t>
  </si>
  <si>
    <t>A00088</t>
  </si>
  <si>
    <t>红毛镇农机服务队农用设备采购项目</t>
  </si>
  <si>
    <t>由红毛镇坎茂村集体集中政府采购一批农业机械设备。坎茂村委会成立专业合作社负责运营管理，主要服务于全镇粮食安全生产及其他农业生产服务，进一步解决我镇耕地非粮化问题。采购拖拉机（耕地机）3台、起垄机3台、收割机3台、插秧机3台、育秧机1台、供盘机1台、叠盘机1台、碎石筛选机1台、播种机1台、秧盘1台</t>
  </si>
  <si>
    <t>带动脱贫户、监测户发展生产，带动农户就近就业，为农户提供技术支持和服务，壮大村集体经济收入，带动坎茂村委会191户745人，每年产业增收83元/人。预计村集体每年增收6.25万元以上。可提供就业务工岗位3个，预计每年每人可增收83元。</t>
  </si>
  <si>
    <t>带动脱贫户、监测户发展生产，带动农户就近就业，为农户提供技术支持和服务，壮大村集体经济收入，带动坎茂村委会户191户745人，产业增收</t>
  </si>
  <si>
    <t>A00089</t>
  </si>
  <si>
    <t>红毛镇漂流综合农旅项目</t>
  </si>
  <si>
    <t>为进一步丰富红毛镇农旅小镇配套业态，增加旅游客流量，在什卓村委打造我镇亲子漂流（什卓龙简河至共建村段），主要建设内容为建设漂流游客服务中心、农产品展销及配套设施</t>
  </si>
  <si>
    <t>带动脱贫户、监测户发展生产，带动农户就近就业，为农户提供技术支持和服务，壮大村集体经济收入，带动全镇11个村集体约2348户9028人，产业增收</t>
  </si>
  <si>
    <t>A00090</t>
  </si>
  <si>
    <t>罗解村委会</t>
  </si>
  <si>
    <t>红毛镇罗解村委会槟榔苗圃种植产业项目</t>
  </si>
  <si>
    <t>在罗解村委会发展槟榔种苗培育产业，促进槟榔产业的健康发展</t>
  </si>
  <si>
    <t>带动脱贫户、监测户发展生产，带动农户就近就业，为农户提供技术支持和服务，壮大村集体经济收入，带动罗解村委会315户1286人，产业增收</t>
  </si>
  <si>
    <t>A00091</t>
  </si>
  <si>
    <t>红毛特色产业强镇综合服务配套项目</t>
  </si>
  <si>
    <t>主要用于建设茶文化品鉴、展示、体验区约300平方米。项目总用地面积1271.98㎡（约合1.9亩），新建总建筑面积为2719.34㎡。项目建成后将打造成为海南自贸港中部具一定规模、具有黎苗特色的茶叶交易、展示、体验、物流中心</t>
  </si>
  <si>
    <t>A00092</t>
  </si>
  <si>
    <t>红毛镇村集体发展食用菌产业项目</t>
  </si>
  <si>
    <t>主要内容盘活草南村委会闲置蚕房，由村集体负责种植食用菌。主要用于蚕房改造、自动浇灌配套设施等</t>
  </si>
  <si>
    <t>带动脱贫户、监测户发展生产，带动农户就近就业，为农户提供技术支持和服务，壮大村集体经济收入，草南村委会217户762人，产业增收</t>
  </si>
  <si>
    <t>A00093</t>
  </si>
  <si>
    <t>红毛镇罗解村委会槟榔飞防服务项目</t>
  </si>
  <si>
    <t>项目主要内容为购买飞防打药农业机械，提供槟榔防治黄化病服务</t>
  </si>
  <si>
    <t>带动脱贫户、监测户发展生产，带动农户就近就业，为农户提供技术支持和服务，壮大村集体经济收入，罗解村委会315户1286人，产业增收</t>
  </si>
  <si>
    <t>A00094</t>
  </si>
  <si>
    <t>红毛镇草南村集体小黄牛育肥养殖项目</t>
  </si>
  <si>
    <t>为进一步扩大村集体收入，持续打造“一村一品”特色品牌，草南村委会拟建设980平方米牛棚一个，饲养槽宽60厘米，槽深25厘米，8立方米化粪池一个，存储草料发酵池一个，长20米，宽12米，高4米，合计960立方米，规模养殖300头小黄牛</t>
  </si>
  <si>
    <t>带动脱贫户、监测户发展生产，带动农户就近就业，为农户提供技术支持和服务，壮大村集体经济收入，带动全村村民215户738人，产业增收</t>
  </si>
  <si>
    <t>A00095</t>
  </si>
  <si>
    <t>红毛镇蚕丝被加工项目二期</t>
  </si>
  <si>
    <t>收购蚕丝开展产品研发、黎族服饰开发研究及设备购置、完善“琼中好屋”景点等项目（含农庄展示销售相关周转）</t>
  </si>
  <si>
    <t>A00096</t>
  </si>
  <si>
    <t>红毛镇发展种养殖项目</t>
  </si>
  <si>
    <t>A00097</t>
  </si>
  <si>
    <t>什运乡</t>
  </si>
  <si>
    <t>南平村委会</t>
  </si>
  <si>
    <t>什运乡南平村农业生产机耕服务项目</t>
  </si>
  <si>
    <t>什运乡人民政府</t>
  </si>
  <si>
    <t>南平村委会村集体公司成立机耕服务队，采购2台耕地机（四驱拖拉机及配套的旋耕机、平整器）、2台收割机、2台插秧机、2台液压自动车、1台起垄机、1台自动化育秧机和适用约600亩土地的育秧盘，及其配套设备，壮大和提升乡村农业发展。</t>
  </si>
  <si>
    <t>壮大村级集体经济，推动农户发展生产、优化配置农业生产要素、提升农村公共服务能力、促进南平村59户218人脱贫人口增收。预计村集体每年增收3.2万元以上。可提供就业务工岗位6个，预计每年每人可增收146元。</t>
  </si>
  <si>
    <t>带动脱贫户、监测户就业务工、发展生产、技术指导。带动全村脱贫监测户59户218人</t>
  </si>
  <si>
    <t>A00098</t>
  </si>
  <si>
    <t>什运乡6个村委会</t>
  </si>
  <si>
    <t>什运乡瓜果蔬菜巩固提升项目</t>
  </si>
  <si>
    <t>对什运乡已流转的瓜菜果蔬基地（约250亩），巩固提升相关生产设施设备，提高生产能力。</t>
  </si>
  <si>
    <t>发展特色农产品，壮大村集体经济产业项目，促进村集体和574户2312人脱贫人口增收。预计村集体每年增收6万元以上。可提供就业务工岗位10个，预计每年每人可增收25元。</t>
  </si>
  <si>
    <t>通过带动村集体特色产业发展、为农户提供就近就地就业岗位等方式提高全乡村集体经济和574户2312人脱贫人口增收。</t>
  </si>
  <si>
    <t>A00099</t>
  </si>
  <si>
    <t>三联村委会</t>
  </si>
  <si>
    <t>什运乡三联村委会芋香红米种植项目</t>
  </si>
  <si>
    <t>发展早稻种植，包含种植地块平整，购买种苗、肥料、农药等生产发展物资，购买1台耕地机（四驱拖拉机及配套的旋耕机、平整器）、1台收割机、1台液压自动车，和收购红米、产品包装等，约55亩。</t>
  </si>
  <si>
    <t>发展特色农产品，壮大村集体经济产业项目，促进村集体和92户339人脱贫人口每年增收23元/人。</t>
  </si>
  <si>
    <t>带动本村集体特色产业发展、带动农户就近就地就业务工等方式提高全乡村集体经济和92户339人脱贫人口增收。</t>
  </si>
  <si>
    <t>A00100</t>
  </si>
  <si>
    <t>什运乡农田种植示范项目</t>
  </si>
  <si>
    <t>对什运乡约256亩农田实施提升工程，适当平整土地，建设相关农田的水利设施约1240米，提高粮食生产能力。涉及4条水利：便文伯保村什冲袋水利约200米，灌溉农田约60亩、便文冲公保村什冲听水利约40米，灌溉农田约50亩、三联什太村什苏菜水利约300米，灌溉约20亩、什运方根村方根洋水利约700米，灌溉约126亩。
通过村级公司参与、引入企业等方式实施“稻米+N”轮作种植，盘活闲置土地资源，促进增产增收。</t>
  </si>
  <si>
    <t>以“稻米+N”轮作的方式，带动发展什运乡各村粮食和经济作物种植，壮大村集体经济产业项目，促进村集体和574户2312人脱贫人口增收。</t>
  </si>
  <si>
    <t>A00101</t>
  </si>
  <si>
    <t>什统村委会</t>
  </si>
  <si>
    <t>什运乡常年蔬菜基地提升项目</t>
  </si>
  <si>
    <t>对约80亩常年蔬菜基地水电路网等基础设施巩固提升，推动节水灌溉等生产设备建设。</t>
  </si>
  <si>
    <t>发展特色农产品，壮大村集体经济产业项目，促进村集体和190户736人脱贫人口增收。预计村集体每年增收4万元以上。可提供就业务工岗位10个，预计每年每人可增收54元。</t>
  </si>
  <si>
    <t>通过带动村集体特色产业发展、为农户提供就近就地就业岗位等方式提高全乡村集体经济和190户736人脱贫人口增收。</t>
  </si>
  <si>
    <t>A00102</t>
  </si>
  <si>
    <t>什运乡林下种植示范项目</t>
  </si>
  <si>
    <t>建设约150亩林下种植示范基地，通过示范带动群众发展种植业。</t>
  </si>
  <si>
    <t>发展特色农产品，壮大村集体经济产业项目，促进村集体和574户2312人脱贫人口增收。</t>
  </si>
  <si>
    <t>带动贫困户及监测户发展产业，以技术指导、收益分红、带动农户就近就地就业务工等方式提高全乡村集体经济和574户2312人脱贫人口增收。</t>
  </si>
  <si>
    <t>A00103</t>
  </si>
  <si>
    <t>配套基础设施项目</t>
  </si>
  <si>
    <t>产业园</t>
  </si>
  <si>
    <t>海南大观沉香产业园区项目</t>
  </si>
  <si>
    <t>湾岭镇全镇范围内、海南湾岭农产品加工物流园</t>
  </si>
  <si>
    <t>种植基地（育苗种植、化肥农药、基础设施建设等）、产业加工设施设备、黎苗药种质资源圃建设等。</t>
  </si>
  <si>
    <t>壮大村集体经济，预计每年按实际投入资金的5%给村集体和574户2312人脱贫人口经济增收。</t>
  </si>
  <si>
    <t>带动全乡574户2132人产业发展，以发展生产、就业务工、收益分红、带动农户就近就地就业务工等方式提高村集体经济和574户2312人脱贫人口增收。</t>
  </si>
  <si>
    <t>A00104</t>
  </si>
  <si>
    <t>琼中县内</t>
  </si>
  <si>
    <t>壮大村集体经济，预计每年按实际投入资金的5%给村集体和574户2312人脱贫人口经济增收。预计村集体每年增收30万元以上。可提供就业务工岗位2个，预计每年每人可增收129元。</t>
  </si>
  <si>
    <t>A00105</t>
  </si>
  <si>
    <t>什运乡扶持监测户发展产业项目</t>
  </si>
  <si>
    <t>什运乡范围</t>
  </si>
  <si>
    <t>计划采购肥料发放给监测户，减轻其家庭生产成本支出，增加产业收入。</t>
  </si>
  <si>
    <t>降低全乡监测户约35户106人生产成本，提高监测户种植收入</t>
  </si>
  <si>
    <t>A00106</t>
  </si>
  <si>
    <t>上安乡</t>
  </si>
  <si>
    <t>中兴村</t>
  </si>
  <si>
    <t>上安乡中兴村委会养殖项目</t>
  </si>
  <si>
    <t>上安乡中兴村委会</t>
  </si>
  <si>
    <t>上安乡人民政府</t>
  </si>
  <si>
    <t>计划养殖黄牛10头，完善养殖栏舍的配套设施、饲料采购等</t>
  </si>
  <si>
    <t>培育壮大村集体经济，预计每年给村集体增收投资金额的5%左右。预计村集体每年增收1万元以上。可提供就业务工岗位1个，预计每年每人可增收1万元。</t>
  </si>
  <si>
    <t>经营主体通过发展生产、技术指导、就业务工等多种联结方式，带动村集体发展产业</t>
  </si>
  <si>
    <t>A00107</t>
  </si>
  <si>
    <t>行干村</t>
  </si>
  <si>
    <t>上安乡行干村委会发展养猪项目二期</t>
  </si>
  <si>
    <t>上安乡行干村委会</t>
  </si>
  <si>
    <t>计划发展肉猪养殖100头，以及饲料采购、栏舍改造、水电设施、基地便道硬化及配套设施建设等</t>
  </si>
  <si>
    <t>A00108</t>
  </si>
  <si>
    <t>中兴村、行干村</t>
  </si>
  <si>
    <t>上安乡红毛丹产业项目</t>
  </si>
  <si>
    <t>上安乡中兴村委会、行干村委会</t>
  </si>
  <si>
    <t>计划种植红毛丹400亩及完善其产业配套设施等</t>
  </si>
  <si>
    <t>培育壮大村集体经济，预计每年给村集体增收投资金额的3%左右。</t>
  </si>
  <si>
    <t>A00109</t>
  </si>
  <si>
    <t>什育村委会</t>
  </si>
  <si>
    <t>上安乡什育村澳洲龙虾养殖项目二期</t>
  </si>
  <si>
    <t>计划在村集体池塘投放15万尾澳洲龙虾苗进行养殖。</t>
  </si>
  <si>
    <t>培育壮大村集体经济，预计给村集体年收入3万元左右。可提供就业务工岗位约1个，预计每年每人可增收约1000元。</t>
  </si>
  <si>
    <t>带动村集体产业发展、就业务工、技术指导等方式提高村集体经济和农户增收。</t>
  </si>
  <si>
    <t>A00110</t>
  </si>
  <si>
    <t>抄方村委会</t>
  </si>
  <si>
    <t>上安乡抄方村合作发展榴莲种植基地项目</t>
  </si>
  <si>
    <t>计划与抄方下村榴莲种植基地合作发展100亩榴莲种植产业项目等</t>
  </si>
  <si>
    <t>培育壮大村集体经济，预计每年给村集体增收投资金额的2%左右。预计村集体每年增收1万元以上。可提供就业务工岗位2个，预计每年每人可增收2万元。</t>
  </si>
  <si>
    <t>A00111</t>
  </si>
  <si>
    <t>上安乡抄方村委会发展养殖黄牛产业项目</t>
  </si>
  <si>
    <t>计划养殖黄牛20头及完善栏舍及周边配套设施等</t>
  </si>
  <si>
    <t>A00112</t>
  </si>
  <si>
    <t>上安乡抄方村委会发展粽叶种植项目</t>
  </si>
  <si>
    <t>计划发展50亩粽叶种植产业项目。</t>
  </si>
  <si>
    <t>培育壮大村集体经济，预计每年给村集体增收投资金额的3%左右。预计村集体每年增收约0.6万元以上。可提供就业务工岗位2个，预计每年每人可增收约1000元。</t>
  </si>
  <si>
    <t>A00113</t>
  </si>
  <si>
    <t>上安乡抄方村委会发展稻作项目</t>
  </si>
  <si>
    <t>计划发展20亩稻作种植产业项目。</t>
  </si>
  <si>
    <t>A00114</t>
  </si>
  <si>
    <t>南万村委会</t>
  </si>
  <si>
    <t>上安乡南万村发展七彩花生和稻作轮作产业项目</t>
  </si>
  <si>
    <t>计划发展村集体经济七彩花生和稻作轮作产业项目50亩。</t>
  </si>
  <si>
    <t>培育壮大村集体经济，预计每年给村集体增收投资金额的3%左右。预计村集体每年增收约2万元以上。可提供就业务工岗位2个，预计每年每人可增收2000元。</t>
  </si>
  <si>
    <t>A00115</t>
  </si>
  <si>
    <t>长安村委会</t>
  </si>
  <si>
    <t>上安乡长安村发展香米稻作项目</t>
  </si>
  <si>
    <t>计划发展300亩香米种植产业及配套设施。</t>
  </si>
  <si>
    <t>培育壮大村集体经济，预计每年给村集体增收投资金额的3%左右。预计村集体每年增收约1万元以上。可提供就业务工岗位约3个，预计每年每人可增收约0.5万元。</t>
  </si>
  <si>
    <t>A00116</t>
  </si>
  <si>
    <t>上安乡长安村发展黎药种植项目</t>
  </si>
  <si>
    <t>计划种植黎药300亩</t>
  </si>
  <si>
    <t>A00117</t>
  </si>
  <si>
    <t>什坡村委会</t>
  </si>
  <si>
    <t>上安乡什坡村发展养殖黄牛产业项目</t>
  </si>
  <si>
    <t>计划发展养殖黄牛50头，以及采购饲料、养殖专业化设备，完善栏舍周边配套设施等</t>
  </si>
  <si>
    <t>培育壮大村集体经济，预计每年给村集体增收投资金额的3%左右。预计村集体每年增收2万元以上。可提供就业务工岗位约2个，预计每年每人可增收约1万元。</t>
  </si>
  <si>
    <t>A00118</t>
  </si>
  <si>
    <t>上安乡什坡村委会发展淡水养殖项目二期</t>
  </si>
  <si>
    <t>计划发展刺鳅、鳗鱼等淡水鱼类养殖产业及养殖设施建设。</t>
  </si>
  <si>
    <t>A00119</t>
  </si>
  <si>
    <t>7个行政村</t>
  </si>
  <si>
    <t>七个行政村与企业合作发展绿橙等产业项目</t>
  </si>
  <si>
    <t>计划合作发展绿橙等热带高效农业产业，以及采购农要化肥、生产器械、一线工人劳务报酬支出等。</t>
  </si>
  <si>
    <t>培育壮大村集体经济，预计每年按实际投入资金的5%给村集体经济增收。预计每个村集体每年增收1万元以上。可提供就业务工岗位3个，预计每年每人可增收1000元。</t>
  </si>
  <si>
    <t>带动什坡村、南万村、长安村、行干村 、中兴村、什育村、抄方村产业发展，以投入资金合作发展，实现收益分红、带动农户就近就地就业务工、技术培训等方式提高全乡村集体经济和农户增收。</t>
  </si>
  <si>
    <t>A00120</t>
  </si>
  <si>
    <t>椰子加工项目</t>
  </si>
  <si>
    <t>项目主要为冷罐椰汁加工制造。拟建设椰子暂存仓库、椰子前处理车间、半成品速冻仓库、椰子汁生产车间、辅助生产工程、配套公用工程等设施。</t>
  </si>
  <si>
    <t>培育壮大村集体经济，预计每年按实际投入资金的5%给村集体经济增收。</t>
  </si>
  <si>
    <t>A00121</t>
  </si>
  <si>
    <t>8个行政村、社区</t>
  </si>
  <si>
    <t>上安乡扶持产业到户项目</t>
  </si>
  <si>
    <t>计划购买化肥、农药等生产资料等发放给监测户。</t>
  </si>
  <si>
    <t>扶持监测户约52户184人。</t>
  </si>
  <si>
    <t>为群众提供发展生产资料、技术指导、就业务工方式带动农户增收。</t>
  </si>
  <si>
    <t>A00122</t>
  </si>
  <si>
    <t>七个行政村</t>
  </si>
  <si>
    <t>A00123</t>
  </si>
  <si>
    <t>吊罗山乡</t>
  </si>
  <si>
    <t>长田</t>
  </si>
  <si>
    <t>吊罗山乡长田村委会百香果种植项目</t>
  </si>
  <si>
    <t>长田村委会</t>
  </si>
  <si>
    <t>吊罗山乡人民政府</t>
  </si>
  <si>
    <t>种植种植百香果约150亩及配套设施建设。</t>
  </si>
  <si>
    <t>增加农户经济实力，促进农民增收</t>
  </si>
  <si>
    <t>扶持农户发展庭院经济，增强农户自我发展内生动力，带动农户产业增收</t>
  </si>
  <si>
    <t>A00124</t>
  </si>
  <si>
    <t>全乡范围</t>
  </si>
  <si>
    <t>绿森林淡水鲈鱼养殖项目二期</t>
  </si>
  <si>
    <t>响土村委会大从村</t>
  </si>
  <si>
    <t>“源头育苗+农户养殖+公司回收加工+公司销售+公司服务”全产业链发展模式延伸鲈鱼养殖产业链，探索发展鲈鱼罐头、鲈鱼生鲜、鲈鱼鱼苗等多样产品，</t>
  </si>
  <si>
    <t>带动全乡各村集体产业发展，以技术指导、收益分红、带动农户就近就地就业务工等方式提高全乡村集体经济和农户增收。</t>
  </si>
  <si>
    <t>A00125</t>
  </si>
  <si>
    <t>响土村委会</t>
  </si>
  <si>
    <t>地龙养殖项目</t>
  </si>
  <si>
    <t>响土村</t>
  </si>
  <si>
    <t>租用响土一村李明川和盘朝坤橡胶林地块，建设占地面积约30亩地龙养殖基地，</t>
  </si>
  <si>
    <t>提高村集体经济收入，促进农民增收。</t>
  </si>
  <si>
    <t>带动脱贫户、监测户就业务工、发展生产、技术指导。</t>
  </si>
  <si>
    <t>A00126</t>
  </si>
  <si>
    <t>响土</t>
  </si>
  <si>
    <t>吊罗山乡试点种植酸枣仁产业发展项目</t>
  </si>
  <si>
    <t>种植酸枣仁45亩及配套设施</t>
  </si>
  <si>
    <t>A00127</t>
  </si>
  <si>
    <t>吊罗山乡试点种植可可果产业发展项目</t>
  </si>
  <si>
    <t>种植可可树45亩及配套设施</t>
  </si>
  <si>
    <t>壮大村集体经济，预计每年按实际投入资金的5%给村集体经济增收。预计每个村集体每年增收5万元以上。带动当地35户农户种植可可树，预计每户可增收1000元。</t>
  </si>
  <si>
    <t>A00128</t>
  </si>
  <si>
    <t>新安</t>
  </si>
  <si>
    <t>新安淡水鱼养殖项目</t>
  </si>
  <si>
    <t>新安村</t>
  </si>
  <si>
    <t>养殖军鱼、刺鳅及鲈鱼等淡水鱼约5万尾。</t>
  </si>
  <si>
    <t>壮大村集体经济，预计每年按实际投入资金的5%给村集体经济增收。预计每个村集体每年增收5万元以上。可提供就业务工岗位2个，预计每年每人可增收30000元。</t>
  </si>
  <si>
    <t>A00129</t>
  </si>
  <si>
    <t>蜂糖李子树种植项目</t>
  </si>
  <si>
    <t>种植蜂糖李子树20亩，1500棵。</t>
  </si>
  <si>
    <t>A00130</t>
  </si>
  <si>
    <t>太平村</t>
  </si>
  <si>
    <t>吊罗山乡太平村发展种植南药项目</t>
  </si>
  <si>
    <t>太平村委会</t>
  </si>
  <si>
    <t>利用村里闲置空地、旱田发展种植金果榄、良姜约100亩</t>
  </si>
  <si>
    <t>A00131</t>
  </si>
  <si>
    <t>澳洲淡水龙虾养殖项目</t>
  </si>
  <si>
    <t>建设占地面积约13亩的鱼塘养殖澳洲淡水龙虾；租用上垅坡村小组闲置的两口鱼塘作为养殖澳洲淡水龙虾的养殖基地。</t>
  </si>
  <si>
    <t>提高村集体经济收入，促进农民增收。预计每个村集体每年增收3万元以上。可提供就业务工岗位1个，预计每年每人可增收30000元。</t>
  </si>
  <si>
    <t>A00132</t>
  </si>
  <si>
    <t>展销平台</t>
  </si>
  <si>
    <t>吊罗山乡农产品展销中心项目</t>
  </si>
  <si>
    <t>建设吊罗山乡农产品展销平台约150平米，及产品展示、销售等配套设施建设。</t>
  </si>
  <si>
    <t>带动农户发展产业，促进农产品销售，提高农户收入，壮大村集体经济。预计每个村集体每年增收5万元以上。带动当地129户农户发展产业，预计每户可增收1000元。</t>
  </si>
  <si>
    <t>带动农户发展产业，促进农产品销售，提高农户收入，壮大村集体经济。</t>
  </si>
  <si>
    <t>A00133</t>
  </si>
  <si>
    <t>新安、什插、大美</t>
  </si>
  <si>
    <t>吊罗山凤梨种植项目</t>
  </si>
  <si>
    <t>大美村委会什活村</t>
  </si>
  <si>
    <t>种植凤梨、香蕉、生姜等作物约340亩及配套设施建设。</t>
  </si>
  <si>
    <t>带动农户发展产业，提高农户收入，壮大村集体经济。</t>
  </si>
  <si>
    <t>带动农户发展产业，增强农户自我发展内生动力，促进农户产业增收</t>
  </si>
  <si>
    <t>A00134</t>
  </si>
  <si>
    <t>吊罗山乡6个村委会</t>
  </si>
  <si>
    <t>扶持监测户发展产业项目</t>
  </si>
  <si>
    <t>吊罗山乡范围</t>
  </si>
  <si>
    <t>购买种苗、化肥等生产物资，发放给监测户发展生产。</t>
  </si>
  <si>
    <t>扶持28户监测户发展生产。</t>
  </si>
  <si>
    <t>A00135</t>
  </si>
  <si>
    <t>全县范围内</t>
  </si>
  <si>
    <t>全县实施乡村振兴产业发展暨纾困奖补项目</t>
  </si>
  <si>
    <t>全县各乡镇</t>
  </si>
  <si>
    <t>县农业农村局</t>
  </si>
  <si>
    <t>计划扶持4103户稳定脱贫户1645户相对稳定脱贫户和541户监测对象自主发展生产经营增加收入</t>
  </si>
  <si>
    <t>扶持户稳定脱贫户、相对脱贫户及监测对象发展产业，提高收入</t>
  </si>
  <si>
    <t>全县4103户稳定脱贫户1645户相对稳定脱贫户和541户监测对象自主发展生产经营增加收入</t>
  </si>
  <si>
    <t>A00136</t>
  </si>
  <si>
    <t>农垦胶园发展林下种养结合经济示范项目</t>
  </si>
  <si>
    <t>主要为益智种苗采购、种植管护及五脚猪1000头养殖育肥和林下土地租赁等配套设施建设</t>
  </si>
  <si>
    <t>乡村振兴衔接资金投资收益分红50.88万元/年。每年可以增加农民劳务收入240万元；村集体土地租金收入8万元/年。</t>
  </si>
  <si>
    <t>全县4103户稳定脱贫户1645户相对稳定脱贫户和541户监测对象增加8000亩益智采收劳务收入。</t>
  </si>
  <si>
    <t>A00137</t>
  </si>
  <si>
    <t>小型农田水利设施建设</t>
  </si>
  <si>
    <t>营根镇番沟村委会水利项目</t>
  </si>
  <si>
    <t>修缮</t>
  </si>
  <si>
    <t>水源工程、灌溉工程及渠系附属建筑物工程等。其中水源工程：水陂共3座；灌溉工程：拟建灌溉明渠共3条，总长为396m;渠系附属建筑物工程:渠道配套人行桥板4座，穿路涵2座，分水口13座。</t>
  </si>
  <si>
    <t>82户</t>
  </si>
  <si>
    <t>317人</t>
  </si>
  <si>
    <t>解决全村村民农田40亩水利灌溉，确保粮食安全</t>
  </si>
  <si>
    <t>82户317人(其中脱贫户29户114人,监测户2户4人)人居环境，提高生活水平</t>
  </si>
  <si>
    <t>水利项目</t>
  </si>
  <si>
    <t>A00138</t>
  </si>
  <si>
    <t>营根镇加钗村委会水利项目</t>
  </si>
  <si>
    <t>灌溉工程及渠系附属建筑物工程等。其中灌溉工程：拟建灌溉明渠共12条，总长为3988m，其中斗渠3条，结构断面为50cm*50cm现浇混凝土矩形渠，总长度为2417m;农渠9条，结构断面为40cm*40cm现浇混凝土矩形渠，总长度为1571m;渠系附属建筑物工程:渠道配套人行桥板39座，穿路涵2座，分水口133座。</t>
  </si>
  <si>
    <t>解决300亩农田水利灌溉，确保粮食安全</t>
  </si>
  <si>
    <t>改善172户761人（脱贫户13户47监测户3户12人)解决农田水利灌溉，确保粮食安全</t>
  </si>
  <si>
    <t>A00139</t>
  </si>
  <si>
    <t>城文村</t>
  </si>
  <si>
    <t>营根镇南丰委会城文牛平里龙什庆南丰村水利项目</t>
  </si>
  <si>
    <t>水源工程、灌溉工程及渠系附属建筑物工程等。其中水源工程：水陂共4座；灌溉工程：拟建灌溉明渠共7条，总长为1453m，dn315灌溉引水管2条，总长为531m;渠系附属建筑物工程:渠道配套人行桥板15座，穿路涵3座，分水口48座。</t>
  </si>
  <si>
    <t>解决农田150亩水利灌溉，确保粮食安全</t>
  </si>
  <si>
    <t>337户1309人（其中脱贫户56户229人、监测户5户14人）人居环境，提高生活水平</t>
  </si>
  <si>
    <t>A00140</t>
  </si>
  <si>
    <t>农村基础设施（含产业配套基础设施）</t>
  </si>
  <si>
    <t>农村供水保障设施建设</t>
  </si>
  <si>
    <r>
      <t>营根镇</t>
    </r>
    <r>
      <rPr>
        <sz val="12"/>
        <rFont val="宋体"/>
        <charset val="134"/>
      </rPr>
      <t>湴</t>
    </r>
    <r>
      <rPr>
        <sz val="12"/>
        <rFont val="仿宋_GB2312"/>
        <charset val="134"/>
      </rPr>
      <t>湾村委会农田设施改造项目</t>
    </r>
  </si>
  <si>
    <r>
      <t>湴</t>
    </r>
    <r>
      <rPr>
        <sz val="12"/>
        <rFont val="仿宋_GB2312"/>
        <charset val="134"/>
      </rPr>
      <t>湾村委会老村</t>
    </r>
  </si>
  <si>
    <t>修缮200米水利沟加高80公分，入水口5个，平整水田20亩，拓宽水田进出口至5米方便机耕进入。</t>
  </si>
  <si>
    <t>解决农田水利灌溉，确保粮食安全</t>
  </si>
  <si>
    <t>64户221人(其中脱贫户6户244人)解决农田水利灌溉，确保粮食安全</t>
  </si>
  <si>
    <t>A00141</t>
  </si>
  <si>
    <t>营根镇加钗村委会农田设施改造项目</t>
  </si>
  <si>
    <t>加钗村委会卖刀村</t>
  </si>
  <si>
    <t>修缮水利沟100米</t>
  </si>
  <si>
    <t>改善30户145人（其中脱贫户6户24)解决农田水利灌溉，确保粮食安全</t>
  </si>
  <si>
    <t>A00142</t>
  </si>
  <si>
    <t>崩田坡桥头田水利修缮</t>
  </si>
  <si>
    <t>修建水利沟350米。</t>
  </si>
  <si>
    <t>解决70户285人（其中脱贫户和监测对象14户50人）产交通不便难题、水利灌溉等生产问题，降低生产运输成本，提高生产产量，增加农户收入。</t>
  </si>
  <si>
    <t>完善农村基础设施，改善70户285人（其中脱贫户和监测对象14户50人）发展生产生活、交通条件。</t>
  </si>
  <si>
    <t>A00143</t>
  </si>
  <si>
    <t>北排村委会</t>
  </si>
  <si>
    <t>北排村委会北排村水利设施建设项目</t>
  </si>
  <si>
    <t>北排村委会北排村</t>
  </si>
  <si>
    <t>修复拦水坝一座;长400米，宽1.5米、深1米的水泥硬化灌溉水利沟渠一条。</t>
  </si>
  <si>
    <t>解决全村村民152户532人（其中脱贫户和监测对象7户19人）农业灌溉引水用水问题。</t>
  </si>
  <si>
    <t>A00144</t>
  </si>
  <si>
    <t>加章村委会崩田坡村水利设施建设项目</t>
  </si>
  <si>
    <t>加章村委会崩田坡村</t>
  </si>
  <si>
    <t>修缮 214.2 米排水渠。</t>
  </si>
  <si>
    <t>解决全村村民448户1928人（其中脱贫户和监测对象14户50人）农业灌溉引水用水问题。</t>
  </si>
  <si>
    <t>A00145</t>
  </si>
  <si>
    <t>岭门村委会</t>
  </si>
  <si>
    <t>岭门村委会金妙朗村水利设施建设项目</t>
  </si>
  <si>
    <t>岭门村委会金妙朗村</t>
  </si>
  <si>
    <t>修缮拦水坝一座。</t>
  </si>
  <si>
    <t>解决全村村民317户1320人（其中脱贫户和监测对象37户140人）农业灌溉引水用水问题</t>
  </si>
  <si>
    <t>解决全村村民317户1320人（其中脱贫户和监测对象37户140人）农业灌溉引水用水问题。</t>
  </si>
  <si>
    <t>A00146</t>
  </si>
  <si>
    <t>南久村委会水曲村水利设施建设项目</t>
  </si>
  <si>
    <t>南久村委会水曲村</t>
  </si>
  <si>
    <t>修缮639.1米排水渠。</t>
  </si>
  <si>
    <t>解决全村村民411户4542人（其中脱贫户和监测对象93户359人）农业灌溉引水用水问题。</t>
  </si>
  <si>
    <t>A00147</t>
  </si>
  <si>
    <t>加章村委会加章村水利设施建设项目</t>
  </si>
  <si>
    <t>加章村委会加章村</t>
  </si>
  <si>
    <t>解决全村村民448户1928人（其中脱贫户和监测对象25户97人）农业灌溉引水用水问题。</t>
  </si>
  <si>
    <t>A00148</t>
  </si>
  <si>
    <t>岭门村委会罗马村水利设施建设项目</t>
  </si>
  <si>
    <t>岭门村委会罗马村</t>
  </si>
  <si>
    <t>修缮排水沟 140 米。</t>
  </si>
  <si>
    <t>解决全村村民317户1320人（其中脱贫户和监测对象5户20人）农业灌溉引水用水问题。</t>
  </si>
  <si>
    <t>A00149</t>
  </si>
  <si>
    <t>大平村委会</t>
  </si>
  <si>
    <t>大平村委会大边村水利设施建设项目</t>
  </si>
  <si>
    <t>大平村委会大边村</t>
  </si>
  <si>
    <t>修缮排水渠 525.2 米，坝头拦水墙20 米。</t>
  </si>
  <si>
    <t>解决全村村民185户678人（其中脱贫户和监测对象10户33人）农业灌溉引水用水问题。</t>
  </si>
  <si>
    <t>A00150</t>
  </si>
  <si>
    <t>大墩村委会</t>
  </si>
  <si>
    <t>大墩村委会高田村水利设施建设项目</t>
  </si>
  <si>
    <t>大墩村委会高田村</t>
  </si>
  <si>
    <t>提升水利渠长500米，宽0.5米，深0.5米水泥硬化灌溉沟。</t>
  </si>
  <si>
    <t>解决全村村民327户1284人（其中脱贫户和监测对象55户214人）农业灌溉引水用水问题。</t>
  </si>
  <si>
    <t>A00151</t>
  </si>
  <si>
    <t>大墩村委会高湾村水利设施建设项目</t>
  </si>
  <si>
    <t>大墩村委会高湾村</t>
  </si>
  <si>
    <t>提升二条水利渠长2000米，宽0.5米，深0.5米水泥硬化灌溉沟。</t>
  </si>
  <si>
    <t>A00152</t>
  </si>
  <si>
    <t>高坡村委会内村园村水利设施建设项目</t>
  </si>
  <si>
    <t>高坡村委会内村园村</t>
  </si>
  <si>
    <t>提升水坝长15米，损坏缺口2米。</t>
  </si>
  <si>
    <t>解决全村村民169户649人（其中脱贫户和监测对象57户211人）农业灌溉引水用水问题。</t>
  </si>
  <si>
    <t>A00153</t>
  </si>
  <si>
    <t>南久村委会鸭母坡村水利设施建设项目</t>
  </si>
  <si>
    <t>南久村委会鸭母坡村</t>
  </si>
  <si>
    <t>提升水渠建设长300米，宽1.5米，深1米，坝头1个。</t>
  </si>
  <si>
    <t>解决全村村民411户4542人（其中脱贫户和监测对象18户74人）农业灌溉引水用水问题。</t>
  </si>
  <si>
    <t>A00154</t>
  </si>
  <si>
    <t>新仔村委会</t>
  </si>
  <si>
    <t>新仔村委会竹朗村水利设施建设项目</t>
  </si>
  <si>
    <t>新仔村委会竹朗村</t>
  </si>
  <si>
    <t>提升坝头1座，水利沟2000米。</t>
  </si>
  <si>
    <t>解决全村村民259户1214人（其中脱贫户和监测对象60户224人）农业灌溉引水用水问题。</t>
  </si>
  <si>
    <t>A00155</t>
  </si>
  <si>
    <t>鸭坡村委会</t>
  </si>
  <si>
    <t>鸭坡村委会石盘岭村水利设施建设项目</t>
  </si>
  <si>
    <t>鸭坡村委会石盘岭村</t>
  </si>
  <si>
    <t>提升石盘岭村农田灌溉水沟2000米。</t>
  </si>
  <si>
    <t>解决全村村民586户1898人（其中脱贫户和监测对象37户133人）农业灌溉引水用水问题。</t>
  </si>
  <si>
    <t>A00156</t>
  </si>
  <si>
    <t>湾岭镇南久村委会南久村水沟修复项目</t>
  </si>
  <si>
    <t>南久村委会南久村</t>
  </si>
  <si>
    <t>修缮水沟50米。</t>
  </si>
  <si>
    <t>解决全村村民411户4542人（其中脱贫户和监测对象18户74人）农业灌溉问题。</t>
  </si>
  <si>
    <t>A00157</t>
  </si>
  <si>
    <t>湾岭镇南久村委会鸭母坡村水沟修复项目</t>
  </si>
  <si>
    <t>修缮水沟150米。</t>
  </si>
  <si>
    <t>A00158</t>
  </si>
  <si>
    <t>湾岭镇加章村委会加章村农业灌溉水沟建设项目</t>
  </si>
  <si>
    <t>修缮水沟约800米。</t>
  </si>
  <si>
    <t>解决全村村民448户1928人（其中脱贫户和监测对象14户50人）农业灌溉问题。</t>
  </si>
  <si>
    <t>A00159</t>
  </si>
  <si>
    <r>
      <t>湾岭镇加章村委会黄竹</t>
    </r>
    <r>
      <rPr>
        <sz val="12"/>
        <rFont val="宋体"/>
        <charset val="134"/>
      </rPr>
      <t>埇</t>
    </r>
    <r>
      <rPr>
        <sz val="12"/>
        <rFont val="仿宋_GB2312"/>
        <charset val="134"/>
      </rPr>
      <t>村排水沟建设项目</t>
    </r>
  </si>
  <si>
    <t>修缮水沟约1000米。</t>
  </si>
  <si>
    <t>A00160</t>
  </si>
  <si>
    <t>湾岭村委会</t>
  </si>
  <si>
    <t>琼中县湾岭镇湾岭村委会老市四组广龙头浅水坝建设项目</t>
  </si>
  <si>
    <t>新建水坝长10米，高2米、宽1米。</t>
  </si>
  <si>
    <t>解决全村村民115户363人（其中脱贫户和监测对象24户90人）农业灌溉问题。</t>
  </si>
  <si>
    <t>A00161</t>
  </si>
  <si>
    <t>琼中县湾岭镇湾岭村委会老市四组田合田水沟建设项目</t>
  </si>
  <si>
    <t>新建水沟长280米。</t>
  </si>
  <si>
    <t>A00162</t>
  </si>
  <si>
    <t>来浩村委会</t>
  </si>
  <si>
    <t>来浩村龙湾水利建设项目</t>
  </si>
  <si>
    <t>修建坝体、水槽1600米。</t>
  </si>
  <si>
    <t>解决全村村民194户800人（其中脱贫户和监测对象55户211人）农业灌溉问题。</t>
  </si>
  <si>
    <t>A00163</t>
  </si>
  <si>
    <t>大墩村委会
新仔村委会
鸭坡村委会</t>
  </si>
  <si>
    <t>琼中县湾岭镇水利设施建设项目</t>
  </si>
  <si>
    <t>大墩村委会高田村
大墩村委会高湾村
新仔村委会竹朗村
鸭坡村委会石盘岭村
鸭坡村委会排营坡村</t>
  </si>
  <si>
    <t>1.大墩村委会高田村提升水利渠长500米，宽0.5米，深0.5米水泥硬化灌溉沟.2.大墩村委会高湾村提升二条水利渠长2000米，宽0.5米，深0.5米水泥硬化灌溉沟。3.新仔村委会竹朗村提升坝头1座，水利沟2000米。4.鸭坡村委会石盘岭村提升石盘岭村农田灌溉水沟2000米。5.鸭坡村委会排营坡村提升一条水利沟渠1000米。</t>
  </si>
  <si>
    <t>解决全村村民1172户1284人（其中脱贫户和监测对象152户571人）农业灌溉问题。</t>
  </si>
  <si>
    <t>A00164</t>
  </si>
  <si>
    <t>枫树坪青召田水利设施修缮项目</t>
  </si>
  <si>
    <t>修缮农田水利1500米，灌溉枫树坪新老村农田40余亩。</t>
  </si>
  <si>
    <t>解决142户690人（其中脱贫户和监测对象56户271人40余亩农田生产灌溉用水问题。</t>
  </si>
  <si>
    <t>完善农村基础设施，改善农户142户690人（其中脱贫户和监测对象56户271人）农户生产灌溉用水需求问题。</t>
  </si>
  <si>
    <t>A00165</t>
  </si>
  <si>
    <t>湾岭镇大墩村委会搭择村水利渠道修缮项目</t>
  </si>
  <si>
    <t>大墩村委会搭择村</t>
  </si>
  <si>
    <t>搭择村盒骨田和过择田渠道损坏需重建长度600米</t>
  </si>
  <si>
    <t>改善农田48亩用水条件</t>
  </si>
  <si>
    <t>改善40户151人（包含脱贫户和监测户13户56人）农田灌溉，改善农田用水条件。</t>
  </si>
  <si>
    <t>A00166</t>
  </si>
  <si>
    <t>湾岭镇大墩村委会深水村水利渠道修缮项目</t>
  </si>
  <si>
    <t>大墩村委会深水村</t>
  </si>
  <si>
    <t>深水村什灌水利渠道漏水需要维修总长度1500米</t>
  </si>
  <si>
    <t>改善农田70亩用水条件</t>
  </si>
  <si>
    <t>改善54户201人（包含脱贫户和监测户12户44人）农田灌溉，改善农田用水条件。</t>
  </si>
  <si>
    <t>A00167</t>
  </si>
  <si>
    <t>乌石村委会</t>
  </si>
  <si>
    <t>湾岭镇乌石村委会水利修复提升项目</t>
  </si>
  <si>
    <t>乌石村</t>
  </si>
  <si>
    <t>修缮 1m*1m 水渠,共 5 条，总长为 375.5m；渠道配套人行桥板 7 座，D600 过路管涵 2 座，共24m。</t>
  </si>
  <si>
    <t>修复后可以恢复乌石村800亩水田水利灌溉及排水。</t>
  </si>
  <si>
    <t>完善农村基础设施，改善430户1609人（脱贫户及监测户80户297人）引水排水问题。</t>
  </si>
  <si>
    <t>A00168</t>
  </si>
  <si>
    <t>黎母山镇南吉村委会水利设施项目</t>
  </si>
  <si>
    <t>1、加玉角村：建设修复U型槽191米；
2、烂田村：建设533米排水沟</t>
  </si>
  <si>
    <t>解决农田灌溉问题</t>
  </si>
  <si>
    <t>解决和提高村民生产</t>
  </si>
  <si>
    <t>A00169</t>
  </si>
  <si>
    <t>榕木村委会</t>
  </si>
  <si>
    <t>黎母山镇榕木村委会水利设施项目</t>
  </si>
  <si>
    <t>1、高田村：清淤631米水沟及修复损坏水沟35米；
2、榕木村山虫埇坝修缮：拆除重做水坝1座
3、榕木村：修复U型槽21米</t>
  </si>
  <si>
    <t>解决100亩农田灌溉问题</t>
  </si>
  <si>
    <t>A00170</t>
  </si>
  <si>
    <t>腰仔村委会</t>
  </si>
  <si>
    <t>黎母山镇腰仔村委会新搪村水坝维修项目</t>
  </si>
  <si>
    <t>拆除重建拦水坝1座</t>
  </si>
  <si>
    <t>A00171</t>
  </si>
  <si>
    <t>琼中县中平镇大坡村委会大坡村庙菊水利沟项目</t>
  </si>
  <si>
    <t>1.修缮渠道1现浇矩形槽长约为190.0米；修缮渠道1拦水坝、路涵1座、人行桥5座、分水口8座、尾水池1座及其他配套设施。
2.修缮渠道2现浇矩形槽长约为145.0米,修缮矩形渠道人行桥4座、分水口6座、尾水池1座及其他配套设施。
3.修缮渠道3现浇矩形槽长约为231.0米,修缮渠道3拦水坝；修缮穿渡槽1座、渠道人行桥6座、分水口9座、尾水池1座及其他配套设施。</t>
  </si>
  <si>
    <t>改善生产条件，解决50亩农田灌溉难题，带动粮食增收</t>
  </si>
  <si>
    <t>改善生产条件，解决72户343人，其中脱贫户22户60人农田灌溉难题，带动粮食增收</t>
  </si>
  <si>
    <t>A00172</t>
  </si>
  <si>
    <t>琼中县中平镇思河村委会新安村农田水利项目</t>
  </si>
  <si>
    <t>思河村委会新安村</t>
  </si>
  <si>
    <t>1.0.4m*0.6m渠道长约1555m；农渠放水口50个；人行桥板28座；矩形渠道下田坡道21座；新建2处小型坝头长16m，修缮加固1处及其他配套设施等。
2.机耕道长约939m，宽度2.5m，下田坡道7处；2m高仰斜式挡墙50m；0.4m*0.6m边沟长约100m；0.5m过路管涵5m及其他配套设施等。</t>
  </si>
  <si>
    <t>改善生产条件，解决100亩农田灌溉难题，带动粮食增收</t>
  </si>
  <si>
    <t>改善生产条件，解决群众15户62人，其中脱贫户3户11人农田灌溉难题，带动粮食增收</t>
  </si>
  <si>
    <t>A00173</t>
  </si>
  <si>
    <t>琼中县中平镇思河村委会大坡田村农田水利项目</t>
  </si>
  <si>
    <t>思河村委会大坡田村</t>
  </si>
  <si>
    <t>1.岭歌田拦水坝15米，修缮水渠30米；岭歌田至荔枝沟新建水利沟约200米；
2.瓦灶田修建配套水渠长约350米；
3.昌湾田修复约600米水利沟及相关配套设施</t>
  </si>
  <si>
    <t>改善生产条件，解决农田灌溉难题，带动粮食增收</t>
  </si>
  <si>
    <t>改善生产条件，解决群众4户24人，其中脱贫户3户16人农田灌溉难题，带动粮食增收</t>
  </si>
  <si>
    <t>A00174</t>
  </si>
  <si>
    <t>琼中县中平镇思河加凯一门头田水利坝头项目</t>
  </si>
  <si>
    <t>思河村委会加凯一村</t>
  </si>
  <si>
    <t>新建水利坝头长15米，修缮渠道400米</t>
  </si>
  <si>
    <t>改善生产条件，解决群众13户40人，其中脱贫户3户11人农田灌溉难题，带动粮食增收</t>
  </si>
  <si>
    <t>A00175</t>
  </si>
  <si>
    <t>琼中县中平镇思河东门黑石园灌溉坝头项目</t>
  </si>
  <si>
    <t>思河村委会东门村</t>
  </si>
  <si>
    <t>修建一座灌溉坝头长约10米，修建渠道长约100米</t>
  </si>
  <si>
    <t>改善生产条件，解决3户10人，其中脱贫户3户10人农田灌溉难题，带动粮食增收</t>
  </si>
  <si>
    <t>A00176</t>
  </si>
  <si>
    <t>琼中县中平镇思河村委会大坡田村昌湾田水利水利项目</t>
  </si>
  <si>
    <t>修复约600米水利沟及相关配套设施</t>
  </si>
  <si>
    <t>解决群众5户21人（其中脱贫户2户9人）水利灌溉问题</t>
  </si>
  <si>
    <t>A00177</t>
  </si>
  <si>
    <t>琼中县中平镇思河村委会土平村农田水利项目</t>
  </si>
  <si>
    <t>思河村委会土平村</t>
  </si>
  <si>
    <t>修复损坏坝头长约30米，高约3米；修建公庙洞水利沟长约30米</t>
  </si>
  <si>
    <t>改善生产条件，解决涉及群众3户7人农田灌溉难题，带动粮食增收</t>
  </si>
  <si>
    <t>A00178</t>
  </si>
  <si>
    <t>琼中县中平镇思河村委会加擦肚村农田水利项目</t>
  </si>
  <si>
    <t>思河村委会加擦肚村</t>
  </si>
  <si>
    <t>修复白榄头损坏拦水坝长约4米，高0.5米；修复门前田水利沟长约75米；修复包密头水利沟长约100米</t>
  </si>
  <si>
    <t>改善生产条件，解决户21人，其中脱贫户4户12人农田灌溉难题，带动粮食增收</t>
  </si>
  <si>
    <t>A00179</t>
  </si>
  <si>
    <r>
      <t>琼中县中平镇思河村委会田</t>
    </r>
    <r>
      <rPr>
        <sz val="12"/>
        <rFont val="宋体"/>
        <charset val="134"/>
      </rPr>
      <t>埇</t>
    </r>
    <r>
      <rPr>
        <sz val="12"/>
        <rFont val="仿宋_GB2312"/>
        <charset val="134"/>
      </rPr>
      <t>村农田水利项目</t>
    </r>
  </si>
  <si>
    <r>
      <t>思河村委会田</t>
    </r>
    <r>
      <rPr>
        <sz val="12"/>
        <rFont val="宋体"/>
        <charset val="134"/>
      </rPr>
      <t>埇</t>
    </r>
    <r>
      <rPr>
        <sz val="12"/>
        <rFont val="仿宋_GB2312"/>
        <charset val="134"/>
      </rPr>
      <t>村</t>
    </r>
  </si>
  <si>
    <t>修复山根水利沟约200米；新建良田一座长约20米的水面桥，加建水利沟约30米；修复八角田水利沟长约300米；正埇需加建水利沟约50米；新建田独一座水面桥约20米</t>
  </si>
  <si>
    <t>改善生产条件，解决群众37户129人，其中脱贫户12户46人农田灌溉难题，带动粮食增收</t>
  </si>
  <si>
    <t>A00180</t>
  </si>
  <si>
    <t>琼中县中平镇中平村委会农田水利建设项目</t>
  </si>
  <si>
    <r>
      <t>中平村委会下溪村、下水田村、深</t>
    </r>
    <r>
      <rPr>
        <sz val="12"/>
        <rFont val="宋体"/>
        <charset val="134"/>
      </rPr>
      <t>湴</t>
    </r>
    <r>
      <rPr>
        <sz val="12"/>
        <rFont val="仿宋_GB2312"/>
        <charset val="134"/>
      </rPr>
      <t>村、新民村、加慢村、新村二</t>
    </r>
  </si>
  <si>
    <t>1.改造提升下溪村农田水利沟渠约800米及相关配套设施；
2.造提升下水田村加龙边田水利坝头、沟渠800米；
3.改造提升深湴村坡争田水利沟渠800米；
4 改造提升新民村风流田水利坝头、水利沟渠约320米及相关配套设施 ；
5.改造提升加慢村水尾田水利坝头、沟渠700米；                 
6.改造提升新村二村环兰田水利坝头、沟渠200米</t>
  </si>
  <si>
    <r>
      <t>改善生产条件，解决下溪村49户233人，其中脱贫户9户36人；新民村88户404人，其中脱贫户12户44人；深</t>
    </r>
    <r>
      <rPr>
        <sz val="12"/>
        <rFont val="宋体"/>
        <charset val="134"/>
      </rPr>
      <t>湴</t>
    </r>
    <r>
      <rPr>
        <sz val="12"/>
        <rFont val="仿宋_GB2312"/>
        <charset val="134"/>
      </rPr>
      <t>45户230人，其中脱贫户8户35人；下水田21户102人，其中脱贫户6户25人；加慢村35户156人其中脱贫户7户31人；新村二40户198人其中脱贫户8户36农田灌溉难题，带动粮食增收</t>
    </r>
  </si>
  <si>
    <t>A00181</t>
  </si>
  <si>
    <r>
      <t>海南省琼中县中平镇南</t>
    </r>
    <r>
      <rPr>
        <sz val="12"/>
        <rFont val="宋体"/>
        <charset val="134"/>
      </rPr>
      <t>坵</t>
    </r>
    <r>
      <rPr>
        <sz val="12"/>
        <rFont val="仿宋_GB2312"/>
        <charset val="134"/>
      </rPr>
      <t>村委会水利建设项目</t>
    </r>
  </si>
  <si>
    <r>
      <t>南</t>
    </r>
    <r>
      <rPr>
        <sz val="12"/>
        <rFont val="宋体"/>
        <charset val="134"/>
      </rPr>
      <t>坵</t>
    </r>
    <r>
      <rPr>
        <sz val="12"/>
        <rFont val="仿宋_GB2312"/>
        <charset val="134"/>
      </rPr>
      <t>村委会下田坡、彭田村、大村、白银头、中村</t>
    </r>
  </si>
  <si>
    <t>1.改造提升下田坡村三更田水利坝头和约800米水渠及其附属配套工程；
2.改造提升下田坡村南东总田水利坝头和约500米水渠及其附属配套工程。
3.改造提升彭田村牛坡田水利坝头和约150米水渠及其附属配套工程；
4.改造提升白银头什园田水利坝头和约50米水渠及其附属配套工程；
5.改造提升大村母生田水利坝头和约10米水渠及其附属配套工程；
6.改造提升彭田村三合水水利坝头和约20米水渠及其附属配套工程。
7.改造提升中村公土边田水利坝头和约165米水渠及其附属配套工程</t>
  </si>
  <si>
    <t>解决群众238户936人，其中脱贫户116户501人农田灌溉难题，带动粮食增收</t>
  </si>
  <si>
    <t>A00182</t>
  </si>
  <si>
    <t>中平镇中平村委会新村二田堆灾后修复水利项目</t>
  </si>
  <si>
    <t>重建</t>
  </si>
  <si>
    <t>中平村委会新村二</t>
  </si>
  <si>
    <t>修缮水渠长约50米及配套设施</t>
  </si>
  <si>
    <t>改善生产条件，解决农田灌溉问题。</t>
  </si>
  <si>
    <t>解决农户37户165人，其中脱贫户11户45，灌溉问题。</t>
  </si>
  <si>
    <t>A00183</t>
  </si>
  <si>
    <t>和平镇长兴村委会书房坡农田水利项目</t>
  </si>
  <si>
    <t>修建</t>
  </si>
  <si>
    <t>修缮书房坡农田水利U型槽长500米。</t>
  </si>
  <si>
    <t>改善农户生产条件，促进农户产业发展增收。</t>
  </si>
  <si>
    <t>改善农户生产条件，促进110户360人，其中脱贫户17户59人产业发展增收。</t>
  </si>
  <si>
    <t>A00184</t>
  </si>
  <si>
    <t>和平镇长兴村委会菜地尾农田水利项目</t>
  </si>
  <si>
    <t>修缮菜地尾农田水利U型槽长500米。</t>
  </si>
  <si>
    <t>改善农户生产条件，促进36户120人，其中脱贫户3户10人产业发展增收。</t>
  </si>
  <si>
    <t>A00185</t>
  </si>
  <si>
    <t>和平镇长兴村委会村前田农田水利项目</t>
  </si>
  <si>
    <t>修缮村前田农田水利U型槽长1500米、挡水板5个等。</t>
  </si>
  <si>
    <t>改善农户生产条件，促进120户600人，其中脱贫户17户59人产业发展增收。</t>
  </si>
  <si>
    <t>A00186</t>
  </si>
  <si>
    <t>和平镇长兴村委会前来路农田水利项目</t>
  </si>
  <si>
    <t>修缮前来路农田水利U型槽长700米。</t>
  </si>
  <si>
    <t>改善农户生产条件，促进38户190人，其中脱贫户3户5人产业发展增收。</t>
  </si>
  <si>
    <t>A00187</t>
  </si>
  <si>
    <t>和平镇长兴村委会上溪农田水利项目</t>
  </si>
  <si>
    <t>修缮上溪农田水利U型槽长2300米。</t>
  </si>
  <si>
    <t>改善农户生产条件，促进130户650人，其中脱贫户10户29人产业发展增收。</t>
  </si>
  <si>
    <t>A00188</t>
  </si>
  <si>
    <t>和平镇长兴村委会长坡农田水利项目</t>
  </si>
  <si>
    <t>修缮长坡农田水利U型槽长1000米。</t>
  </si>
  <si>
    <t>改善农户生产条件，促进76户380人，其中脱贫户10户29人产业发展增收。</t>
  </si>
  <si>
    <t>A00189</t>
  </si>
  <si>
    <t>和平镇长兴村委会甘和农田水利项目</t>
  </si>
  <si>
    <t>修缮甘和农田水利U型槽长250米。</t>
  </si>
  <si>
    <t>改善农户生产条件，促进122户610人，其中脱贫户11户31人产业发展增收。</t>
  </si>
  <si>
    <t>A00190</t>
  </si>
  <si>
    <t>和平镇长兴村委会榕树湾水利沟项目</t>
  </si>
  <si>
    <t>修缮榕树湾水利U型槽长1000米。</t>
  </si>
  <si>
    <t>改善农户生产条件，促进80户400人，其中脱贫户11户31人产业发展增收。</t>
  </si>
  <si>
    <t>A00191</t>
  </si>
  <si>
    <t>和平镇长兴村委会一队老仓库路农田水利项目</t>
  </si>
  <si>
    <t>修缮一队老仓库路农田水利U型槽长100米。</t>
  </si>
  <si>
    <t>改善农户生产条件，促进107户535人，其中脱贫户10户35人产业发展增收。</t>
  </si>
  <si>
    <t>A00192</t>
  </si>
  <si>
    <t>新兴村委会</t>
  </si>
  <si>
    <t>和平镇新兴村委会一队苦腔水利项目</t>
  </si>
  <si>
    <t>维修水利坝头长约20米，维修沟渠U型槽长约200米。</t>
  </si>
  <si>
    <t>改善农户生产条件，促进25户112人，其中脱贫户6户24人产业发展增收。</t>
  </si>
  <si>
    <t>A00193</t>
  </si>
  <si>
    <t>和平镇贝湾村委会什打也水沟项目</t>
  </si>
  <si>
    <t>新建贝湾村委会什打也水沟U型水槽长度200米。</t>
  </si>
  <si>
    <t>改善农户生产条件，促进5户28人，其中脱贫户2户8人产业发展增收。</t>
  </si>
  <si>
    <t>A00194</t>
  </si>
  <si>
    <t>和平镇贝湾村委会田堆水沟项目</t>
  </si>
  <si>
    <t>修建贝湾村委会田堆水沟U型水槽长度800米。</t>
  </si>
  <si>
    <t>改善农户生产条件，促进9户32人，其中脱贫户3户12人产业发展增收。</t>
  </si>
  <si>
    <t>A00195</t>
  </si>
  <si>
    <t>和平镇贝湾村委会竹树田水沟及坝头项目</t>
  </si>
  <si>
    <t>新建贝湾村委会竹树田水沟U型水槽长度400米，坝头长10米。</t>
  </si>
  <si>
    <t>改善农户生产条件，促进7户19人，其中脱贫户1户4人产业发展增收。</t>
  </si>
  <si>
    <t>A00196</t>
  </si>
  <si>
    <t>和平镇贝湾村委会青春田水沟项目</t>
  </si>
  <si>
    <t>修建贝湾村委会青春田水沟U型水槽长度1000米。</t>
  </si>
  <si>
    <t>改善农户生产条件，促进5户21人，其中脱贫户3户8人产业发展增收。</t>
  </si>
  <si>
    <t>A00197</t>
  </si>
  <si>
    <t>和平镇贝湾村委会高送坡水沟项目</t>
  </si>
  <si>
    <t>修建贝湾村委会高送坡水沟U型水槽长度500米。</t>
  </si>
  <si>
    <t>改善农户生产条件，促进7户17人，其中脱贫户2户5人产业发展增收。</t>
  </si>
  <si>
    <t>A00198</t>
  </si>
  <si>
    <t>和平镇贝湾村委会村前田水沟项目</t>
  </si>
  <si>
    <t>修建贝湾村委会村前田水沟U型水槽长度100米。</t>
  </si>
  <si>
    <t>改善农户生产条件，促进9户27人，其中脱贫户3户13人产业发展增收。</t>
  </si>
  <si>
    <t>A00199</t>
  </si>
  <si>
    <t>和平镇加峒村委会崖上村什力水利项目</t>
  </si>
  <si>
    <t>修建800米硬化水槽</t>
  </si>
  <si>
    <t>改善农户生产条件，促进61户273人，其中脱贫户16户55人产业发展增收。</t>
  </si>
  <si>
    <t>A00200</t>
  </si>
  <si>
    <t>和平镇加峒村委会上二队洪旅田水利项目</t>
  </si>
  <si>
    <t>修建400米硬化水槽</t>
  </si>
  <si>
    <t>改善农户生产条件，促进23户84人，其中脱贫户6户21人产业发展增收。</t>
  </si>
  <si>
    <t>A00201</t>
  </si>
  <si>
    <t>加峒村委会上一队什亲至有华田水利项目</t>
  </si>
  <si>
    <t>改善农户生产条件，促进21户102人，其中脱贫户9户41人产业发展增收。</t>
  </si>
  <si>
    <t>A00202</t>
  </si>
  <si>
    <r>
      <t>和平镇加峒村委会大</t>
    </r>
    <r>
      <rPr>
        <sz val="12"/>
        <rFont val="宋体"/>
        <charset val="134"/>
      </rPr>
      <t>埇</t>
    </r>
    <r>
      <rPr>
        <sz val="12"/>
        <rFont val="仿宋_GB2312"/>
        <charset val="134"/>
      </rPr>
      <t>水沟水利项目</t>
    </r>
  </si>
  <si>
    <t>修建300米硬化水槽</t>
  </si>
  <si>
    <t>改善农户生产条件，促进41户112人，其中脱贫户16户65人产业发展增收。</t>
  </si>
  <si>
    <t>A00203</t>
  </si>
  <si>
    <t>和平镇加峒村委会大路田水沟水利项目</t>
  </si>
  <si>
    <t>修建100米硬化水槽</t>
  </si>
  <si>
    <t>A00204</t>
  </si>
  <si>
    <t>林田村委会</t>
  </si>
  <si>
    <t>和平镇林田村委会总口村大桶农田水利项目</t>
  </si>
  <si>
    <t>新建坝头长100米，宽15米</t>
  </si>
  <si>
    <t>保障生产配套， 促进粮食生产</t>
  </si>
  <si>
    <t>解决农户17户69人，其中脱贫户4户19人，激发村民发展生产积极性</t>
  </si>
  <si>
    <t>A00205</t>
  </si>
  <si>
    <t>和平镇林田村委会合口村大众田水利项目</t>
  </si>
  <si>
    <t>新建坝头高3米、宽15米、长300米</t>
  </si>
  <si>
    <t>解决农户63户288人，其中脱贫户15户57人，激发村民发展生产积极性</t>
  </si>
  <si>
    <t>A00206</t>
  </si>
  <si>
    <t>和平镇林田村委会合口村牙竹田水利项目</t>
  </si>
  <si>
    <t>新建坝头高1米、宽6米、长100米</t>
  </si>
  <si>
    <t>A00207</t>
  </si>
  <si>
    <t>和平镇林田村委会新民村村口水利项目</t>
  </si>
  <si>
    <t>新建坝头宽0.4米、长450米</t>
  </si>
  <si>
    <t>解决农户48户215人，其中脱贫户1户4人，监测户1户5人激发村民发展生产积极性</t>
  </si>
  <si>
    <t>A00208</t>
  </si>
  <si>
    <t>和平镇长沙村委会加秋大洋田水沟项目</t>
  </si>
  <si>
    <t>修缮加秋大洋田水沟U型水槽长度1200米。</t>
  </si>
  <si>
    <t>改善农户生产条件，促进19户89人，其中脱贫户2户7人产业发展增收。</t>
  </si>
  <si>
    <t>A00209</t>
  </si>
  <si>
    <t>和平镇干磉村委会小型农田水利项目</t>
  </si>
  <si>
    <t>牛东水利150米，什母拾田水沟500米</t>
  </si>
  <si>
    <t>改善农户生产条件，促进13户50人，其中脱贫户2户8人产业发展增收。</t>
  </si>
  <si>
    <t>A00210</t>
  </si>
  <si>
    <t>什介村委会</t>
  </si>
  <si>
    <t>和平镇什介村委会抄贤村什占水利项目</t>
  </si>
  <si>
    <t>抄贤村</t>
  </si>
  <si>
    <t>新建农田水利U型槽长1000米。</t>
  </si>
  <si>
    <t>改善农户生产条件，促进32户152人，其中脱贫户12户55人产业发展增收。</t>
  </si>
  <si>
    <t>A00211</t>
  </si>
  <si>
    <t>和平镇什介村委会抄贤村什躲水利项目</t>
  </si>
  <si>
    <t>新建农田水利U型槽长800米。</t>
  </si>
  <si>
    <t>改善农户生产条件，促进21户96人，其中脱贫户8户36人产业发展增收。</t>
  </si>
  <si>
    <t>A00212</t>
  </si>
  <si>
    <t>和平镇什介村委会抄贤村什庄水利项目</t>
  </si>
  <si>
    <t>新建农田水利U型槽长600米。</t>
  </si>
  <si>
    <t>改善农户生产条件，促进12户50人，其中脱贫户4户18人产业发展增收。</t>
  </si>
  <si>
    <t>A00213</t>
  </si>
  <si>
    <t>和平镇什介村委会罗寨村什万共水利项目</t>
  </si>
  <si>
    <t>罗寨村</t>
  </si>
  <si>
    <t>新建农田水利U型槽长500米。</t>
  </si>
  <si>
    <t>改善农户生产条件，促进8户35人，其中脱贫户3户12人产业发展增收。</t>
  </si>
  <si>
    <t>A00214</t>
  </si>
  <si>
    <r>
      <t>和平镇什介村委会罗寨村什</t>
    </r>
    <r>
      <rPr>
        <sz val="12"/>
        <rFont val="宋体"/>
        <charset val="134"/>
      </rPr>
      <t>妚</t>
    </r>
    <r>
      <rPr>
        <sz val="12"/>
        <rFont val="仿宋_GB2312"/>
        <charset val="134"/>
      </rPr>
      <t>水利项目</t>
    </r>
  </si>
  <si>
    <t>改善农户生产条件，促进8户35人，其中脱贫户3户11人产业发展增收。</t>
  </si>
  <si>
    <t>A00215</t>
  </si>
  <si>
    <t>和平镇什介村委会罗寨村也道水利项目</t>
  </si>
  <si>
    <t>改善农户生产条件，促进10户40人，其中脱贫户5户18人产业发展增收。</t>
  </si>
  <si>
    <t>A00216</t>
  </si>
  <si>
    <t>和平镇什介村委会罗寨村村前水利项目</t>
  </si>
  <si>
    <t>新建农田水利U型槽长550米。</t>
  </si>
  <si>
    <t>改善农户生产条件，促进28户100人，其中脱贫户11户48人产业发展增收。</t>
  </si>
  <si>
    <t>A00217</t>
  </si>
  <si>
    <t>和平镇什介村委会罗寨村什哪马田水利项目</t>
  </si>
  <si>
    <t>修建农田水利U型槽长500米。</t>
  </si>
  <si>
    <t>改善农户生产条件，促进21户90人，其中脱贫户6户33人产业发展增收。</t>
  </si>
  <si>
    <t>A00218</t>
  </si>
  <si>
    <t>和平镇什介村委会什介村千斤亩水利项目</t>
  </si>
  <si>
    <t>什介村</t>
  </si>
  <si>
    <t>修建农田水利U型槽长600米。</t>
  </si>
  <si>
    <t>改善农户生产条件，促进42户165人，其中脱贫户9户49人产业发展增收。</t>
  </si>
  <si>
    <t>A00219</t>
  </si>
  <si>
    <t>和平镇什介村委会什介村什冲水利项目</t>
  </si>
  <si>
    <t>新建农田水利U型槽长580米。</t>
  </si>
  <si>
    <t>改善农户生产条件，促进8户50人，其中脱贫户3户9人产业发展增收。</t>
  </si>
  <si>
    <t>A00220</t>
  </si>
  <si>
    <t>和平镇什介村委会什介村大什种田项目</t>
  </si>
  <si>
    <t>修建农田水利U型槽长400米。</t>
  </si>
  <si>
    <t>改善农户生产条件，促进14户60人，其中脱贫户5户16人产业发展增收。</t>
  </si>
  <si>
    <t>A00221</t>
  </si>
  <si>
    <t>和平镇什介村委会什介村什孙水利项目</t>
  </si>
  <si>
    <t>改善农户生产条件，促进18户80人，其中脱贫户6户17人产业发展增收。</t>
  </si>
  <si>
    <t>A00222</t>
  </si>
  <si>
    <t>和平镇什介村委会什介村什长水利项目</t>
  </si>
  <si>
    <t>新建农田水利U型槽长300米。</t>
  </si>
  <si>
    <t>改善农户生产条件，促进7户35人，其中脱贫户2户5人产业发展增收。</t>
  </si>
  <si>
    <t>A00223</t>
  </si>
  <si>
    <t>和平镇什介村委会什介新村什孙水利项目</t>
  </si>
  <si>
    <t>什介新村</t>
  </si>
  <si>
    <t>改善农户生产条件，促进14户54人，其中脱贫户3户11人产业发展增收。</t>
  </si>
  <si>
    <t>A00224</t>
  </si>
  <si>
    <t>和平镇什介村委会什介村老什冲水利项目</t>
  </si>
  <si>
    <t>改善农户生产条件，促进4户15人，其中脱贫户1户3人产业发展增收。</t>
  </si>
  <si>
    <t>A00225</t>
  </si>
  <si>
    <t>和平镇什介村委会顺作村什坡水利项目</t>
  </si>
  <si>
    <t>顺作村</t>
  </si>
  <si>
    <t>改善农户生产条件，促进8户30人，其中脱贫户3户7人产业发展增收。</t>
  </si>
  <si>
    <t>A00226</t>
  </si>
  <si>
    <t>和平镇什介村委会顺作村什冲也水利项目</t>
  </si>
  <si>
    <t>改善农户生产条件，促进22户90人，其中脱贫户5户24人产业发展增收。</t>
  </si>
  <si>
    <t>A00227</t>
  </si>
  <si>
    <t>和平镇什介村委会什龙村什那水利项目</t>
  </si>
  <si>
    <t>什龙村</t>
  </si>
  <si>
    <t>改善农户生产条件，促进24户95人，其中脱贫户6户23人产业发展增收。</t>
  </si>
  <si>
    <t>A00228</t>
  </si>
  <si>
    <t>和平镇什介村委会什吗村什多罗水利项目</t>
  </si>
  <si>
    <t>什吗村</t>
  </si>
  <si>
    <t>改善农户生产条件，促进22户90人，其中脱贫户5户22人产业发展增收。</t>
  </si>
  <si>
    <t>A00229</t>
  </si>
  <si>
    <t>和平镇什介村委会什吗村什吗水利项目</t>
  </si>
  <si>
    <t>新建农田水利U型槽长400米。</t>
  </si>
  <si>
    <t>改善农户生产条件，促进9户35人，其中脱贫户3户8人产业发展增收。</t>
  </si>
  <si>
    <t>A00230</t>
  </si>
  <si>
    <t>和平镇什介村委会什吗村什合水利项目</t>
  </si>
  <si>
    <t>改善农户生产条件，促进8户30人，其中脱贫户2户8人产业发展增收。</t>
  </si>
  <si>
    <t>A00231</t>
  </si>
  <si>
    <t>和平镇什介村委会什吗村牙柳水利项目</t>
  </si>
  <si>
    <t>改善农户生产条件，促进7户30人，其中脱贫户3户10人产业发展增收。</t>
  </si>
  <si>
    <t>A00232</t>
  </si>
  <si>
    <t>和平镇什介村委会什干村什浩水利项目</t>
  </si>
  <si>
    <t>什干村</t>
  </si>
  <si>
    <t>新建农田水利U型槽长320米。</t>
  </si>
  <si>
    <t>改善农户生产条件，促进8户32人，其中脱贫户2户8人产业发展增收。</t>
  </si>
  <si>
    <t>A00233</t>
  </si>
  <si>
    <t>和平镇什介村委会什介村什创也水利项目</t>
  </si>
  <si>
    <t>新建农田水利U型槽长200米。</t>
  </si>
  <si>
    <t>改善农户生产条件，促进6户25人，其中脱贫户3户12人产业发展增收。</t>
  </si>
  <si>
    <t>A00234</t>
  </si>
  <si>
    <t>和平镇什介村委会什干村坡什恨水利项目</t>
  </si>
  <si>
    <t>新建农田水利U型槽长650米。</t>
  </si>
  <si>
    <t>改善农户生产条件，促进16户70人，其中脱贫户8户40人产业发展增收。</t>
  </si>
  <si>
    <t>A00235</t>
  </si>
  <si>
    <t>和平镇什介村委会什干村作堂喉水利项目</t>
  </si>
  <si>
    <t>新建农田水利U型槽长1200米。</t>
  </si>
  <si>
    <t>改善农户生产条件，促进31户120人，其中脱贫户10户52人产业发展增收。</t>
  </si>
  <si>
    <t>A00236</t>
  </si>
  <si>
    <t>长征镇什仍村委会罗柳村什抄爹水利灌溉项目</t>
  </si>
  <si>
    <t>修复</t>
  </si>
  <si>
    <t>罗柳村</t>
  </si>
  <si>
    <t>什抄爹水渠约长300米，坝头1座</t>
  </si>
  <si>
    <t>解决生产生活用水问题，促进产业增收</t>
  </si>
  <si>
    <t>解决什仍村委会罗柳村160多人，生产农田水利灌溉难问题，促进产业增收</t>
  </si>
  <si>
    <t>A00237</t>
  </si>
  <si>
    <t>长征镇什仍村委会罗柳村什水水利灌溉项目</t>
  </si>
  <si>
    <t>什水水渠约长600米，坝头1座</t>
  </si>
  <si>
    <t>A00238</t>
  </si>
  <si>
    <t>长征镇新寨村委会牙绿村到六队的水坝和水利沟项目</t>
  </si>
  <si>
    <t>牙绿村</t>
  </si>
  <si>
    <t>牙绿村到六队的水坝和水利沟1100米及配套设施，坝头1座</t>
  </si>
  <si>
    <t>全村农户40户185人，其中脱贫户3户13人，增加村集体经济实力，促进农民增收。</t>
  </si>
  <si>
    <t>解决全村农户40户185人（其中脱贫户3户13人），生产农田水利灌溉难问题，促进产业增收</t>
  </si>
  <si>
    <t>A00239</t>
  </si>
  <si>
    <t>长征镇新平村新村仔什农丰田到村脚田水利项目</t>
  </si>
  <si>
    <t>新村仔村</t>
  </si>
  <si>
    <t>水利渠道修复长约600米</t>
  </si>
  <si>
    <t>解决生产农田100亩水利灌溉难问题，促进产业增收</t>
  </si>
  <si>
    <t>解决40户195人（脱贫户、监测户2户4人）生产农田水利灌溉难问题，促进产业增收</t>
  </si>
  <si>
    <t>A00240</t>
  </si>
  <si>
    <t>长征镇罗反村委会罗反下村什架最田水利排灌沟渠项目</t>
  </si>
  <si>
    <t>罗反下村</t>
  </si>
  <si>
    <t>罗反下村什架最田水利排灌沟渠约500米，坝头1座</t>
  </si>
  <si>
    <t>解决农田生产用水问题，促进产业增收</t>
  </si>
  <si>
    <t>解决罗反下村38户148人生产农田水利灌溉难问题，促进产业增收</t>
  </si>
  <si>
    <t>A00241</t>
  </si>
  <si>
    <t>长征镇罗反村委会罗反下村什台田水利排灌沟渠提升项目</t>
  </si>
  <si>
    <t>罗反下村什台田水利排灌沟渠约200米</t>
  </si>
  <si>
    <t>A00242</t>
  </si>
  <si>
    <t>长征镇烟园村打力山至烟园二组什扑克田灌溉工程</t>
  </si>
  <si>
    <t>烟园二组</t>
  </si>
  <si>
    <t>烟园村打力山用压力管引水至烟园二组什扑克田约2000米。</t>
  </si>
  <si>
    <t>解决生产农田水利灌溉难问题，促进产业增收</t>
  </si>
  <si>
    <t>解决烟园二组56户242人（其中脱贫户4户12人）生产农田水利灌溉难问题，促进产业增收</t>
  </si>
  <si>
    <t>A00243</t>
  </si>
  <si>
    <t>长征镇烟园村五组晒被水田渠道提升工程</t>
  </si>
  <si>
    <t>烟园五组</t>
  </si>
  <si>
    <t>烟园村五组晒被水田渠道约450米，坝头1座。</t>
  </si>
  <si>
    <t>解决烟园五组26户103人（其中脱贫户1户5人、监测户1户2人）生产农田水利灌溉难问题，促进产业增收</t>
  </si>
  <si>
    <t>A00244</t>
  </si>
  <si>
    <t>潮村村委会什马一村什坐田水利项目</t>
  </si>
  <si>
    <t>什马一村</t>
  </si>
  <si>
    <t>什坐田水利1200米，30亩水田。</t>
  </si>
  <si>
    <t>解决31亩农田生产用水问题，促进产业增收</t>
  </si>
  <si>
    <t>解决什马一村24户95人（其中脱贫户4户18人）生产农田水利灌溉难问题，促进产业增收</t>
  </si>
  <si>
    <t>A00245</t>
  </si>
  <si>
    <t>潮村村委会什马二村什打来田水利项目</t>
  </si>
  <si>
    <t>什马二村</t>
  </si>
  <si>
    <t>什打来田水利2500米，33亩水田。</t>
  </si>
  <si>
    <t>解决什马二村35户137人（其中脱贫户7户26人）生产农田水利灌溉难问题，促进产业增收</t>
  </si>
  <si>
    <t>A00246</t>
  </si>
  <si>
    <t>长征镇万众村委会毛项一村水利沟项目</t>
  </si>
  <si>
    <t>毛项一村</t>
  </si>
  <si>
    <t>项一村水利沟长约150米</t>
  </si>
  <si>
    <t>解决全村35户114人生产生活用水问题，促进产业增收</t>
  </si>
  <si>
    <t>A00247</t>
  </si>
  <si>
    <t>农村基础设施
（含产业配套基础设施）</t>
  </si>
  <si>
    <t>小型水利</t>
  </si>
  <si>
    <t>琼中县红毛镇草南村委会水利综合项目</t>
  </si>
  <si>
    <t>1-1琼中县红毛镇草南村委会至村脚水利项目，水渠长度497m及新建水坡1座；1-2红毛镇草南村委会草会村至什太乙水利项目，水渠长度365m及新建水坡1座；1-3红毛镇草南村委会合老一村水利项目，水渠长度555m；1-4红毛镇草南村委会什牙开水利项目，水渠长度924m及新建水坡1座；1-5红毛镇草南村委会什牙祝水利项目，水渠长度431m及新建水坡1座；1-6红毛镇草南村委会什永水利项目，水渠长度597m及修缮水坡1座</t>
  </si>
  <si>
    <t>完善农村基础设施，改善全村村民217户762生产用水条件</t>
  </si>
  <si>
    <t>A00248</t>
  </si>
  <si>
    <t>什寒村委会</t>
  </si>
  <si>
    <t>红毛镇什寒村委会元也水利项目</t>
  </si>
  <si>
    <t>建设一座位于什寒村委会元也村，硬化沟渠，水渠长度230m，涵洞13m</t>
  </si>
  <si>
    <t>完善农村基础设施，改善全村村民16户66生产用水条件</t>
  </si>
  <si>
    <t>A00249</t>
  </si>
  <si>
    <t>金屏村委会</t>
  </si>
  <si>
    <t>红毛镇金屏村委会美林村小型水利修建项目</t>
  </si>
  <si>
    <t>建设一条位于金屏村委会美林村，长度800米水利沟及配套设施，解决32户农户生产用水问题</t>
  </si>
  <si>
    <t>完善农村基础设施，改善全村村民23户87人生产用水条件</t>
  </si>
  <si>
    <t>A00250</t>
  </si>
  <si>
    <t>罗坎村委会</t>
  </si>
  <si>
    <t>红毛镇罗坎村委会什水洋水利沟项目</t>
  </si>
  <si>
    <t>建设一条位于红毛镇罗坎村委会，新建水渠长度1752m，新建水坡2座，修缮1座,解决151户农户生产用水问题</t>
  </si>
  <si>
    <t>完善农村基础设施，改善全村村民151户615人生产用水条件</t>
  </si>
  <si>
    <t>A00251</t>
  </si>
  <si>
    <t>南流村委会什益岸村小组</t>
  </si>
  <si>
    <t>什运乡南流村委会什益岸村小组什操方水利建设项目</t>
  </si>
  <si>
    <t>原址坝头加高约0.6米；清除坝头淤泥约210立方米；拆除重建原址灌渠长约280米，拆除原有300U型槽长约280米等。</t>
  </si>
  <si>
    <t>解决南流村委会什益岸村小组基本农田灌溉问题，盘活撂荒土地，提高39户145人种植积极性，增加农户收入。</t>
  </si>
  <si>
    <t>解决什益岸村小组39户145人，其中脱贫户21户79人农田灌溉问题</t>
  </si>
  <si>
    <t>A00252</t>
  </si>
  <si>
    <t>南流村委会南流村小组</t>
  </si>
  <si>
    <t>什运乡南流村委会南流村小组什操东至什水方水利建设项目</t>
  </si>
  <si>
    <t>对什操东至什水方水利进行修缮，长约1000米。</t>
  </si>
  <si>
    <t>解决南流村委会南流村小组基本农田灌溉问题，盘活撂荒土地，提高37户142人种植积极性，增加农户收入。</t>
  </si>
  <si>
    <t>解决南流村小组37户142人，其中脱贫户13户46人农田灌溉问题</t>
  </si>
  <si>
    <t>A00253</t>
  </si>
  <si>
    <t>什运乡南流村委会南流村小组什亲方水利建设项目</t>
  </si>
  <si>
    <t>对什亲方水利进行修缮，长约700米。</t>
  </si>
  <si>
    <t>A00254</t>
  </si>
  <si>
    <t>南流村委会牙好村小组</t>
  </si>
  <si>
    <t>什运乡南流村委会牙好村小组什永参水利建设项目</t>
  </si>
  <si>
    <t>对什永参水利进行修缮，长约2000米。</t>
  </si>
  <si>
    <t>解决南流村委会牙好村小组基本农田灌溉问题，盘活撂荒土地，提高29户108人种植积极性，增加农户收入。</t>
  </si>
  <si>
    <t>解决牙好村小组29户108人，其中脱贫户17户60人农田灌溉问题</t>
  </si>
  <si>
    <t>A00255</t>
  </si>
  <si>
    <t>什运乡南流村委会牙好村小组什水水利建设项目</t>
  </si>
  <si>
    <t>对什水水利进行修缮，长约2000米。</t>
  </si>
  <si>
    <t>A00256</t>
  </si>
  <si>
    <t>什运乡三联村委会什贡村什水万水利项目</t>
  </si>
  <si>
    <t>三联村委会什贡村</t>
  </si>
  <si>
    <t>维修坝头25米，维修水利渠约3000米。</t>
  </si>
  <si>
    <t>解决三联村委会什贡村基本农田灌溉问题，盘活撂荒土地，提高农民种植积极性，增加45户152人收入。</t>
  </si>
  <si>
    <t>改善45户152人其中脱贫户26户106人约50亩农田的灌溉条件。</t>
  </si>
  <si>
    <t>A00257</t>
  </si>
  <si>
    <t>什运乡三联村委会方板村什爸芽水利沟建设项目</t>
  </si>
  <si>
    <t>三联村委会方板村</t>
  </si>
  <si>
    <t>原址坝头加高约0.6米；坝头清理淤泥约180立方米；拆除重建原址灌渠长约1050米；拆除原有300U型槽长约1050米等。</t>
  </si>
  <si>
    <t>解决三联村委会方板村基本农田灌溉问题，盘活撂荒土地，提高农民种植积极性，增加27户93人收入。</t>
  </si>
  <si>
    <t>改善27户93人其中脱贫户22户74人约30亩农田的灌溉条件。</t>
  </si>
  <si>
    <t>A00258</t>
  </si>
  <si>
    <t>便文村委会</t>
  </si>
  <si>
    <t>什运乡便文村委会什冲袋水利建设项目</t>
  </si>
  <si>
    <t>便文村委会伯保村小组</t>
  </si>
  <si>
    <t>对什冲袋水利老化、堵塞部分进行修缮，长约2000米。</t>
  </si>
  <si>
    <t>解决便文村委会伯保村基本农田灌溉问题，盘活撂荒土地，提高农民种植积极性，增加40户160人收入。</t>
  </si>
  <si>
    <t>改善农户灌溉条件，其中脱贫户16户65人约50亩农田的灌溉条件。</t>
  </si>
  <si>
    <t>A00259</t>
  </si>
  <si>
    <t>什运乡便文村委会什冲听水利建设项目</t>
  </si>
  <si>
    <t>便文村委会冲公保村小组</t>
  </si>
  <si>
    <t>对便文村委会冲公保村小组什冲听水利老旧破损部分进行修缮，长度约1500米。</t>
  </si>
  <si>
    <t>解决便文村委会冲公保村基本农田灌溉问题，盘活撂荒土地，提高农民种植积极性，增加40户149人收入。</t>
  </si>
  <si>
    <t>改善农户灌溉条件，其中脱贫户14户44人约60亩农田的灌溉条件。</t>
  </si>
  <si>
    <t>A00260</t>
  </si>
  <si>
    <t>什运乡南平村委会南岸水利建设项目</t>
  </si>
  <si>
    <t>南平村委会南平村小组</t>
  </si>
  <si>
    <t>对南岸水利老旧部分进行修缮，长约3500米。</t>
  </si>
  <si>
    <t>解决南平村委会南平村基本农田灌溉问题，盘活撂荒土地，提高农民种植积极性，增加40户163人收入。</t>
  </si>
  <si>
    <t>改善农户灌溉条件，其中脱贫户14户61人约120亩农田的灌溉条件。</t>
  </si>
  <si>
    <t>A00261</t>
  </si>
  <si>
    <t>什运乡什统村委会什冲岸水利建设项目</t>
  </si>
  <si>
    <t>什统村委会光一村小组</t>
  </si>
  <si>
    <t>对光一村什冲岸水利老旧破损的水利沟渠进行修缮，长度约700米。</t>
  </si>
  <si>
    <t>解决什统村委会光一村基本农田灌溉问题，盘活撂荒土地，提高农民种植积极性，增加39户165人收入。</t>
  </si>
  <si>
    <t>改善农户灌溉条件，其中脱贫户18户69人约40亩农田的灌溉条件。</t>
  </si>
  <si>
    <t>A00262</t>
  </si>
  <si>
    <t>什运乡什统村委会什百龙水利建设项目</t>
  </si>
  <si>
    <t>什统村委会方青村小组</t>
  </si>
  <si>
    <t>对什百龙水利老旧部分进行修缮，长约543米。</t>
  </si>
  <si>
    <t>解决什统村委会方青村基本农田灌溉问题，盘活撂荒土地，提高农民种植积极性，增加47户172人收入。</t>
  </si>
  <si>
    <t>改善农户灌溉条件,其中脱贫户18户71人约18亩农田的灌溉条件。</t>
  </si>
  <si>
    <t>A00263</t>
  </si>
  <si>
    <t>海南省琼中县什运乡南平村委会什冲模水利维修项目</t>
  </si>
  <si>
    <t>拟建一条水利，约800米</t>
  </si>
  <si>
    <t>解决南平村产交通不便难题、水利灌溉等生产问题，降低生产运输成本，提高生产产量，提高147户565人的种粮积极性，增加农户收入</t>
  </si>
  <si>
    <t>解决全村147户565人农业生产生灌溉用水难题、带动农户就业务工、发展生产</t>
  </si>
  <si>
    <t>A00264</t>
  </si>
  <si>
    <t>什统村委会光一村</t>
  </si>
  <si>
    <t>什运乡什统村委会什冲岸水利项目</t>
  </si>
  <si>
    <t>维修水利渠，长约300米</t>
  </si>
  <si>
    <t>解决什统村委会光一村20亩基本农田灌溉问题，盘活撂荒土地，提高47户169人种植积极性，增加农户收入。</t>
  </si>
  <si>
    <t>解决全村47户169人农业生产生灌溉用水难题、带动农户就业务工、发展生产</t>
  </si>
  <si>
    <t>A00265</t>
  </si>
  <si>
    <t>南流村委会什益岸村、牙好村小组</t>
  </si>
  <si>
    <t>什运乡南流村委会南流水利建设项目</t>
  </si>
  <si>
    <t>拆除重建原址灌渠长约450米；增加沉砂池4个和人行桥4座；拆除原址破损灌渠约350米，拆除原址300U型槽长约100米等。</t>
  </si>
  <si>
    <t>解决南流村委会什益岸村小组、牙好村小组两块基本农田灌溉问题，盘活撂荒土地，提高69户269人种植积极性，增加农户收入。</t>
  </si>
  <si>
    <t>解决南流村委会什益岸村小组、牙好村小组两块69户269人的基本农田灌溉问题，其中脱贫户38户133人。</t>
  </si>
  <si>
    <t>A00266</t>
  </si>
  <si>
    <t>什运村委会方根村</t>
  </si>
  <si>
    <t>什运乡什运村委会水利维修项目</t>
  </si>
  <si>
    <t>拆除重建原址灌渠长约1000米；拆除原有400U型槽长约420米；增加人行桥约6个和沉砂池约7个；人工清理原有400U型槽长约2000米等。</t>
  </si>
  <si>
    <t>解决什运村委会方根洋基本农田灌溉问题，盘活撂荒地，提高59户195人种植积极性，增加农户收入</t>
  </si>
  <si>
    <t>解决什运村委会方根村59户195人，其中脱贫户34户119人农田灌溉问题。</t>
  </si>
  <si>
    <t>A00267</t>
  </si>
  <si>
    <t>什育村委会什万章村</t>
  </si>
  <si>
    <t>什育村委会什万章村水利项目</t>
  </si>
  <si>
    <t>修缮坝头8米，水利渠沟1000米</t>
  </si>
  <si>
    <t>改善30户126人（其中脱贫户及监测户13户56人）农田的灌溉条件。</t>
  </si>
  <si>
    <t>A00268</t>
  </si>
  <si>
    <t>什育村委会什礼村</t>
  </si>
  <si>
    <t>什育村委会什礼村水利项目</t>
  </si>
  <si>
    <t>修缮水利渠沟1500米</t>
  </si>
  <si>
    <t>改善45户191人（其中脱贫户及监测户20户82人）人居环境，提高生活水平</t>
  </si>
  <si>
    <t>A00269</t>
  </si>
  <si>
    <t>南万村委会南流村</t>
  </si>
  <si>
    <t>上安乡南万村委会南流村小组水利项目</t>
  </si>
  <si>
    <t>1.南酸水利坝头长25米，宽4米，高4米
2.什打陆水利、什串苗水利修理沟渠长度共1400米；
3.什处水利修缮坝头6米，宽1米，高1米。</t>
  </si>
  <si>
    <t>改善87户430人其中脱贫户28户115人农田的灌溉条件。</t>
  </si>
  <si>
    <t>A00270</t>
  </si>
  <si>
    <t>南万村委会牙代村</t>
  </si>
  <si>
    <t>上安乡南万村委会牙代村牙星水利至南酸水利项目</t>
  </si>
  <si>
    <t>修缮沟渠长度3300m，坝头长6m，宽1m，高1m，以及施工所需的相关工程</t>
  </si>
  <si>
    <t>解决约100亩农田水利灌溉，确保粮食安全</t>
  </si>
  <si>
    <t>改善78户287人其中脱贫户26户108人农田的灌溉条件。</t>
  </si>
  <si>
    <t>A00271</t>
  </si>
  <si>
    <t>南万村委会黑赤村</t>
  </si>
  <si>
    <t>上安乡南万村委会黑赤村等水利项目</t>
  </si>
  <si>
    <t>1.什山水利修复12米沟渠；
2.什白定水利水泥加固水利管道12米；
3.什联水利修建坝头长10米，宽1米，高1管米，沟渠长度120米</t>
  </si>
  <si>
    <t>改善52户287人其中脱贫户23户81人农田的灌溉条件。</t>
  </si>
  <si>
    <t>A00272</t>
  </si>
  <si>
    <t>南万村委会什空村</t>
  </si>
  <si>
    <t>上安乡南万村委会什空村小组水利项目</t>
  </si>
  <si>
    <t>1.什草水利修缮坝头长4米，宽1米，高1米，修缮沟渠150米；什龙水利修缮180米；
2.什角中水利修缮坝头长4米，高1.5米，宽1米，沟渠100米；
3.什角头修缮坝头长4米，宽1米，高1米，修缮沟渠50米；
4.什拜守坝头长6米，宽1米，高1米，沟渠修缮长度150米。</t>
  </si>
  <si>
    <t>改善22户98人其中脱贫户9户48人农田的灌溉条件。</t>
  </si>
  <si>
    <t>A00273</t>
  </si>
  <si>
    <t>南万村委会什错村</t>
  </si>
  <si>
    <t>上安乡南万村委会什错村河坝龙水利至什万东水利项目</t>
  </si>
  <si>
    <t>坝头长30m，宽6m，高6m，沟渠长度1000m，包含新建水陂1个、沉砂池11个、人行桥6个等。</t>
  </si>
  <si>
    <t>解决约50亩农田水利灌溉，确保粮食安全</t>
  </si>
  <si>
    <t>改善41户176人其中脱贫户11户51人农田的灌溉条件。</t>
  </si>
  <si>
    <t>A00274</t>
  </si>
  <si>
    <t>什坡村委会什坡村</t>
  </si>
  <si>
    <t>上安乡什坡村委会什坡村亲啦教水利项目</t>
  </si>
  <si>
    <t>修缮坝头50m及水渠约3000m等；</t>
  </si>
  <si>
    <t>改善65户253人其中脱贫户25户109人农田的灌溉条件。</t>
  </si>
  <si>
    <t>A00275</t>
  </si>
  <si>
    <t>什坡村委会朝东村</t>
  </si>
  <si>
    <t>上安乡什坡村委会朝东村什抄崖水利项目</t>
  </si>
  <si>
    <t>朝东什抄崖水利沟：水渠600米；</t>
  </si>
  <si>
    <t>改善62户247人其中脱贫户16户68人农田的灌溉条件。</t>
  </si>
  <si>
    <t>A00276</t>
  </si>
  <si>
    <t>什坡村委会南托村</t>
  </si>
  <si>
    <t>上安乡什坡村委会南托村红溪水利项目</t>
  </si>
  <si>
    <t>南托红溪水利沟：4000米。</t>
  </si>
  <si>
    <t>改善33户124人其中脱贫户13户51人农田的灌溉条件。</t>
  </si>
  <si>
    <t>A00277</t>
  </si>
  <si>
    <t>中兴村委会</t>
  </si>
  <si>
    <t>上安乡中兴村委会什味村什候托水利项目</t>
  </si>
  <si>
    <t>修缮800米U型槽硬化渠道</t>
  </si>
  <si>
    <t>改善34户140人其中脱贫户17户74人农田的灌溉条件。</t>
  </si>
  <si>
    <t>A00278</t>
  </si>
  <si>
    <t>行干村委会行干村</t>
  </si>
  <si>
    <t>海南省琼中县上安乡行干村委会行干村什官许水利项目</t>
  </si>
  <si>
    <t>修缮水利渠道长度800米。</t>
  </si>
  <si>
    <t>解决8户29人（其中脱贫户3户9人）发展生产用水难问题</t>
  </si>
  <si>
    <t>A00279</t>
  </si>
  <si>
    <t>行干村委会新丰村</t>
  </si>
  <si>
    <t>海南省琼中县上安乡行干村委会新丰村什罗架至什南井水利项目</t>
  </si>
  <si>
    <t>坝头10米，水利600米</t>
  </si>
  <si>
    <t>解决11户49人（其中脱贫户1户7人）发展生产用水难问题</t>
  </si>
  <si>
    <t>A00280</t>
  </si>
  <si>
    <t>海南省琼中县上安乡行干村委会行干村村脚田水利项目</t>
  </si>
  <si>
    <t>坝头10米，水利800米</t>
  </si>
  <si>
    <t>解决12户61人（其中脱贫户7户34人）发展生产用水难问题</t>
  </si>
  <si>
    <t>A00281</t>
  </si>
  <si>
    <t>行干村委会什台村</t>
  </si>
  <si>
    <t>海南省琼中县上安乡行干村委会什台村什东水利项目</t>
  </si>
  <si>
    <t>坝头5米，水利500米</t>
  </si>
  <si>
    <t>解决5户24人（其中脱贫户4户19人）发展生产用水难问题</t>
  </si>
  <si>
    <t>A00282</t>
  </si>
  <si>
    <t>抄方村委会罗眉村</t>
  </si>
  <si>
    <t>海南省琼中县上安乡抄方村委会罗眉村农田水利建设项目</t>
  </si>
  <si>
    <t>修缮坝头共计25m，高1.5m，水渠长度约1500m，挡墙约80m等</t>
  </si>
  <si>
    <t>受益罗眉村全村村民13户55人</t>
  </si>
  <si>
    <t>A00283</t>
  </si>
  <si>
    <t>抄方村委会抄方下村</t>
  </si>
  <si>
    <r>
      <t>海南省琼中县上安乡抄方村委会抄方下村什</t>
    </r>
    <r>
      <rPr>
        <sz val="12"/>
        <rFont val="宋体"/>
        <charset val="134"/>
      </rPr>
      <t>妚</t>
    </r>
    <r>
      <rPr>
        <sz val="12"/>
        <rFont val="仿宋_GB2312"/>
        <charset val="134"/>
      </rPr>
      <t>也水利建设项目</t>
    </r>
  </si>
  <si>
    <t>坝头长20米、高2米。约600米</t>
  </si>
  <si>
    <t>受益村民6户36人</t>
  </si>
  <si>
    <t>A00284</t>
  </si>
  <si>
    <t>长安村委会什暗村</t>
  </si>
  <si>
    <t>海南省琼中县上安乡长安村委会什暗村水利建设项目</t>
  </si>
  <si>
    <t>设水陂3座；挡土墙约30m；渠道清淤2条，总长约350m；管道310m；检修井约4座。</t>
  </si>
  <si>
    <t xml:space="preserve"> 增强水利设施，解决群众用水难问题，促进农民发展</t>
  </si>
  <si>
    <t>受益什暗村全村村民
54户207人</t>
  </si>
  <si>
    <t>A00285</t>
  </si>
  <si>
    <t>长安村委会招咱村</t>
  </si>
  <si>
    <t>海南省琼中县上安乡长安村委会招咱村什架孩水利建设项目</t>
  </si>
  <si>
    <t>建设水利沟渠800米，坝长12米</t>
  </si>
  <si>
    <t>受益招咱村55户208人（其中脱贫户25户105人）</t>
  </si>
  <si>
    <t>A00286</t>
  </si>
  <si>
    <r>
      <t>海南省琼中县上安乡长安村委会招咱村什架</t>
    </r>
    <r>
      <rPr>
        <sz val="12"/>
        <rFont val="宋体"/>
        <charset val="134"/>
      </rPr>
      <t>妚</t>
    </r>
    <r>
      <rPr>
        <sz val="12"/>
        <rFont val="仿宋_GB2312"/>
        <charset val="134"/>
      </rPr>
      <t>水利建设项目</t>
    </r>
  </si>
  <si>
    <t>建设水利沟渠500米</t>
  </si>
  <si>
    <t>A00287</t>
  </si>
  <si>
    <t>太平、新安</t>
  </si>
  <si>
    <t>大洋田水利修复项目</t>
  </si>
  <si>
    <t>大洋田</t>
  </si>
  <si>
    <t>修复农田水利2000米</t>
  </si>
  <si>
    <t>改善村民生产条件，解决50亩农田生产用水问题</t>
  </si>
  <si>
    <t>改善村民生产条件，解决生产用水问题</t>
  </si>
  <si>
    <t>A00288</t>
  </si>
  <si>
    <t>大美</t>
  </si>
  <si>
    <t>大美村委会什丁村水利坝头工程项目</t>
  </si>
  <si>
    <t>大美村委会什丁村</t>
  </si>
  <si>
    <t>建设水利渠道月1000米</t>
  </si>
  <si>
    <t>A00289</t>
  </si>
  <si>
    <t>吊罗山乡长田村委会什旺一村什门田水利工程建设项目</t>
  </si>
  <si>
    <t>什旺一村</t>
  </si>
  <si>
    <t>新建拦水坝(长7m，宽0.5m,高0.8m)新建灌溉渠道（长380m,宽0.5m×高0.5m）</t>
  </si>
  <si>
    <t>A00290</t>
  </si>
  <si>
    <t>吊罗山乡长田村委会什坡村什官许田水利工程建设项目</t>
  </si>
  <si>
    <t>什坡村</t>
  </si>
  <si>
    <t>新建灌溉渠道（长200m,宽2m×高0.5m）</t>
  </si>
  <si>
    <t>A00291</t>
  </si>
  <si>
    <t>农用设施建设</t>
  </si>
  <si>
    <t>水利建设</t>
  </si>
  <si>
    <t>长田村委会、大美村委会</t>
  </si>
  <si>
    <t>吊罗山乡农田水利工程项目</t>
  </si>
  <si>
    <t>1、长田村委会：水利坝头维修长度8米、宽度2米，高度2米，水渠维修315米；新建2座坝头长度12米，宽度2米，高度3米，新建水渠长度500米。
2、大美村委会：水利坝头增高1米，新建水渠2460米</t>
  </si>
  <si>
    <t>解决75亩农田灌溉，促进农业发展，增加收入</t>
  </si>
  <si>
    <t>解决110户、458人共计75亩农田灌溉，促进农业发展，增加收入</t>
  </si>
  <si>
    <t>A00292</t>
  </si>
  <si>
    <t>11个行政村</t>
  </si>
  <si>
    <t>打造我镇漂流水道3公里及配套设施</t>
  </si>
  <si>
    <t>A00293</t>
  </si>
  <si>
    <t>红毛镇村集体发展林下经济项目</t>
  </si>
  <si>
    <t>发展林下种植产业</t>
  </si>
  <si>
    <t>A00294</t>
  </si>
  <si>
    <t>红毛镇万安种苗培育项目</t>
  </si>
  <si>
    <t>管理油茶和益智等油茶基地及建设相关配套设施</t>
  </si>
  <si>
    <t>二</t>
  </si>
  <si>
    <t>就业项目类</t>
  </si>
  <si>
    <t>B00001</t>
  </si>
  <si>
    <t>就业项目</t>
  </si>
  <si>
    <t>公益性岗位</t>
  </si>
  <si>
    <t>营根镇民政村邮协管员公益性岗位项目</t>
  </si>
  <si>
    <t>扶持脱贫户、监测对象16户16人就业增收，按每人每月1100元进行劳务补贴发放。</t>
  </si>
  <si>
    <t>解决脱贫户、监测对象16户16人就业问题。</t>
  </si>
  <si>
    <t>帮助脱贫户、监测对象16户16人实现就近就业，增加村民收入。</t>
  </si>
  <si>
    <t>B00002</t>
  </si>
  <si>
    <t>营根镇河道防溺水管理员公益性岗位项目</t>
  </si>
  <si>
    <t>扶持脱贫户、监测对象40户40人就业增收，按每人每月1100元进行劳务补贴发放。</t>
  </si>
  <si>
    <t>解决脱贫户、监测对象40户40人就业问题。</t>
  </si>
  <si>
    <t>帮助脱贫户、监测对象40户40人实现就近就业，增加村民收入。</t>
  </si>
  <si>
    <t>B00003</t>
  </si>
  <si>
    <t>营根镇农村安全饮水和污水处理管理员公益性岗位项目</t>
  </si>
  <si>
    <t>扶持脱贫户、监测对象102户102人就业增收，按每人每月1280元进行劳务补贴发放。</t>
  </si>
  <si>
    <t>解决脱贫户、监测对象102户102人就业问题。</t>
  </si>
  <si>
    <t>帮助脱贫户、监测对象102户102人实现就近就业，增加村民收入。</t>
  </si>
  <si>
    <t>B00004</t>
  </si>
  <si>
    <t>营根镇农村保洁员公益性岗位项目</t>
  </si>
  <si>
    <t>扶持脱贫户、监测对象155户155人就业增收，按每人每月1100元进行劳务补贴发放。</t>
  </si>
  <si>
    <t>解决脱贫户、监测对象155户155人就业问题。</t>
  </si>
  <si>
    <t>帮助脱贫户、监测对象155户155人实现就近就业，增加村民收入。</t>
  </si>
  <si>
    <t>B00005</t>
  </si>
  <si>
    <t>营根镇路管安全员公益性岗位项目</t>
  </si>
  <si>
    <t>扶持脱贫户、监测对象22户22人就业增收，按每人每月1100元进行劳务补贴发放。</t>
  </si>
  <si>
    <t>解决脱贫户、监测对象22户22人就业问题。</t>
  </si>
  <si>
    <t>帮助脱贫户、监测对象22户22人实现就近就业，增加村民收入。</t>
  </si>
  <si>
    <t>B00006</t>
  </si>
  <si>
    <t>营根镇生态护林员公益性岗位项目</t>
  </si>
  <si>
    <t>扶持脱贫户、监测对象26户26人就业增收，按每人每月800元进行劳务补贴发放。</t>
  </si>
  <si>
    <t>解决脱贫户、监测对象26户26人就业问题。</t>
  </si>
  <si>
    <t>帮助脱贫户、监测对象26户26人实现就近就业，增加村民收入。</t>
  </si>
  <si>
    <t>B00007</t>
  </si>
  <si>
    <t>营根镇小型农田水利工程设施管护员公益性岗位项目</t>
  </si>
  <si>
    <t>扶持脱贫户、监测对象19户19人就业增收，管理渠道的劳务补助费按每公里6000元/年发放，管道的劳务补助费按每公里5000元/年发放，山塘的劳务补助费按每个4000元/年发放。</t>
  </si>
  <si>
    <t>解决脱贫户、监测对象19户19人就业问题。</t>
  </si>
  <si>
    <t>帮助脱贫户、监测对象19户19人实现就近就业，增加村民收入。</t>
  </si>
  <si>
    <t>B00008</t>
  </si>
  <si>
    <t>北排、大墩、高坡、来浩、录南、岭门、孟田坡、南久、水央、坡寨、湾岭、乌石、新坡、鸭坡、新仔</t>
  </si>
  <si>
    <t>湾岭镇民政村邮协管员公益性岗位项目</t>
  </si>
  <si>
    <t>扶持脱贫户、监测对象15户15人就业增收，按每人每月1100元进行劳务补贴发放。</t>
  </si>
  <si>
    <t>解决脱贫户、监测对象15户15人就业问题。</t>
  </si>
  <si>
    <t>帮助脱贫户、监测对象15户15人实现就近就业，增加村民收入。</t>
  </si>
  <si>
    <t>B00009</t>
  </si>
  <si>
    <t>北排、大墩、大平、高坡、加章、来浩、岭门、录南、孟田坡、南久、坡寨、水央、湾岭、乌石、新坡、新仔、鸭坡、中朗</t>
  </si>
  <si>
    <t>湾岭镇河道防溺水管理员公益性岗位项目</t>
  </si>
  <si>
    <t>扶持脱贫户、监测对象32户32人就业增收，按每人每月1100元进行劳务补贴发放。</t>
  </si>
  <si>
    <t>解决脱贫户、监测对象32户32人就业问题。</t>
  </si>
  <si>
    <t>帮助脱贫户、监测对象32户32人实现就近就业，增加村民收入。</t>
  </si>
  <si>
    <t>B00010</t>
  </si>
  <si>
    <t>湾岭镇农村安全饮水和污水处理管理员公益性岗位项目</t>
  </si>
  <si>
    <t>扶持脱贫户、监测对象93户93人就业增收，按每人每月1100元进行劳务补贴发放；补贴在原有1100元的基础上每管理1宗污水管理工程再增加300元/月·人。</t>
  </si>
  <si>
    <t>解决脱贫户、监测对象93户93人就业问题。</t>
  </si>
  <si>
    <t>帮助脱贫户、监测对象93户93人实现就近就业，增加村民收入。</t>
  </si>
  <si>
    <t>B00011</t>
  </si>
  <si>
    <t>湾岭镇农村保洁员公益性岗位项目</t>
  </si>
  <si>
    <t>扶持脱贫户、监测对象148户148人就业增收，按每人每月1100元进行劳务补贴发放。</t>
  </si>
  <si>
    <t>解决脱贫户、监测对象148户148人就业问题。</t>
  </si>
  <si>
    <t>帮助脱贫户、监测对象148户148人实现就近就业，增加村民收入。</t>
  </si>
  <si>
    <t>B00012</t>
  </si>
  <si>
    <t>北排、大墩、高坡、来浩、岭门、录南、孟田坡、南久、坡寨、水央、湾岭、乌石、新坡、新仔、鸭坡</t>
  </si>
  <si>
    <t>湾岭镇路管安全员公益性岗位项目</t>
  </si>
  <si>
    <t>扶持脱贫户、监测对象29户29人就业增收，按每人每月1100元进行劳务补贴发放。</t>
  </si>
  <si>
    <t>解决脱贫户、监测对象29户29人就业问题。</t>
  </si>
  <si>
    <t>帮助脱贫户、监测对象29户29人实现就近就业，增加村民收入。</t>
  </si>
  <si>
    <t>B00013</t>
  </si>
  <si>
    <t>北排、大墩、大平、高坡、加章、来浩、岭门、录南、孟田坡、南久、坡寨、水央、乌石、新坡、新仔、鸭坡</t>
  </si>
  <si>
    <t>湾岭镇小型农田水利工程设施管护员公益性岗位项目</t>
  </si>
  <si>
    <t>扶持脱贫户、监测对象44户44人就业增收，管理渠道的劳务补助费按每公里6000元/年发放，管道的劳务补助费按每公里5000元/年发放，山塘的劳务补助费按每个4000元/年发放。</t>
  </si>
  <si>
    <t>解决脱贫户、监测对象44户44人就业问题。</t>
  </si>
  <si>
    <t>帮助脱贫户、监测对象44户44人实现就近就业，增加村民收入。</t>
  </si>
  <si>
    <t>B00014</t>
  </si>
  <si>
    <t>就业</t>
  </si>
  <si>
    <t>技能培训</t>
  </si>
  <si>
    <t>黎母山镇实用技术培训项目</t>
  </si>
  <si>
    <t>对脱贫户、监测户进行实用技术培训，提高生产技术</t>
  </si>
  <si>
    <t>全镇脱贫户、监测户（有劳力、有意愿群众）</t>
  </si>
  <si>
    <t>进行实用技术培训，提高发展能力。</t>
  </si>
  <si>
    <t>B00015</t>
  </si>
  <si>
    <t>黎母山镇民政村邮协管员公益性岗位项目</t>
  </si>
  <si>
    <t>扶持脱贫户、监测对象根据该岗位要求人数就业增收，按每人每月1100元进行劳务补贴发放。</t>
  </si>
  <si>
    <t>解决岗位要求人数的脱贫户、监测对象</t>
  </si>
  <si>
    <t>B00016</t>
  </si>
  <si>
    <t>黎母山镇河道防溺水管理员公益性岗位项目</t>
  </si>
  <si>
    <t>B00017</t>
  </si>
  <si>
    <t>黎母山镇农村安全饮水和污水处理管理员公益性岗位项目</t>
  </si>
  <si>
    <t>扶持脱贫户、监测对象根据该岗位要求人数就业增收，按每人每月1100元或1400元进行劳务补贴发放。</t>
  </si>
  <si>
    <t>B00018</t>
  </si>
  <si>
    <t>黎母山镇农村保洁员公益性岗位项目</t>
  </si>
  <si>
    <t>B00019</t>
  </si>
  <si>
    <t>黎母山镇路管安全员公益性岗位项目</t>
  </si>
  <si>
    <t>B00020</t>
  </si>
  <si>
    <t>黎母山镇小型农田水利工程设施管护员公益性岗位项目</t>
  </si>
  <si>
    <t>扶持脱贫户、监测对象根据该岗位要求人数就业增收，管理渠道的劳务补助费按每公里6000元/年发放，管道的劳务补助费按每公里5000元/年发放，山塘的劳务补助费按每个4000元/年发放。</t>
  </si>
  <si>
    <t>B00021</t>
  </si>
  <si>
    <t>培训</t>
  </si>
  <si>
    <t>6个行政村</t>
  </si>
  <si>
    <t>琼中县中平镇实用技能培训项目</t>
  </si>
  <si>
    <t>帮助脱贫户、监测户有技术培训需求群众掌握技能技术</t>
  </si>
  <si>
    <t>解决群众生产发展技术不熟练的问题</t>
  </si>
  <si>
    <t>B00022</t>
  </si>
  <si>
    <t>公益性岗位项目</t>
  </si>
  <si>
    <t>中平镇民政村邮协管员公益性岗位项目</t>
  </si>
  <si>
    <t>中平镇全镇范围</t>
  </si>
  <si>
    <t>全镇各村扶持脱贫户、监测对象11户11人就业增收，按每人每月1100元进行劳务补贴发放。</t>
  </si>
  <si>
    <t>解决脱贫户、监测对象11户11人就业问题。</t>
  </si>
  <si>
    <t>帮助脱贫户、监测对象11户11人实现就近就业，增加村民收入。</t>
  </si>
  <si>
    <t>B00023</t>
  </si>
  <si>
    <t>中平镇河道防溺水管理员公益性岗位项目</t>
  </si>
  <si>
    <t>全镇各村扶持脱贫户、监测对象44户44人就业增收，按每人每月1100元进行劳务补贴发放。</t>
  </si>
  <si>
    <t>B00024</t>
  </si>
  <si>
    <t>中平镇农村安全饮水和污水处理管理员公益性岗位项目</t>
  </si>
  <si>
    <t>全镇各村扶持脱贫户、监测对象71户71人就业增收，按每人每月1100元进行劳务补贴发放；补贴在原有1100元的基础上每管理1宗污水管理工程再增加300元/月·人。</t>
  </si>
  <si>
    <t>解决脱贫户、监测对象71户71人就业问题。</t>
  </si>
  <si>
    <t>帮助脱贫户、监测对象71户71人实现就近就业，增加村民收入。</t>
  </si>
  <si>
    <t>B00025</t>
  </si>
  <si>
    <t>中平镇农村保洁员公益性岗位项目</t>
  </si>
  <si>
    <t>全镇各村扶持脱贫户、监测对象68户68人就业增收，按每人每月1100元进行劳务补贴发放。</t>
  </si>
  <si>
    <t>解决脱贫户、监测对象68户68人就业问题。</t>
  </si>
  <si>
    <t>帮助脱贫户、监测对象68户68人实现就近就业，增加村民收入。</t>
  </si>
  <si>
    <t>B00026</t>
  </si>
  <si>
    <t>中平镇路管安全员公益性岗位项目</t>
  </si>
  <si>
    <t>全镇各村扶持脱贫户、监测对象21户21人就业增收，按每人每月1100元进行劳务补贴发放。</t>
  </si>
  <si>
    <t>解决脱贫户、监测对象21户21人就业问题。</t>
  </si>
  <si>
    <t>帮助脱贫户、监测对象21户21人实现就近就业，增加村民收入。</t>
  </si>
  <si>
    <t>B00027</t>
  </si>
  <si>
    <t>中平镇小型农田水利工程设施管护员公益性岗位项目</t>
  </si>
  <si>
    <t>全镇各村扶持脱贫户、监测对象17户17人就业增收，管理渠道的劳务补助费按每公里6000元/年发放，管道的劳务补助费按每公里5000元/年发放，山塘的劳务补助费按每个4000元/年发放。</t>
  </si>
  <si>
    <t>解决脱贫户、监测对象17户17人就业问题。</t>
  </si>
  <si>
    <t>帮助脱贫户、监测对象17户17人实现就近就业，增加村民收入。</t>
  </si>
  <si>
    <t>B00028</t>
  </si>
  <si>
    <t>和平镇民政村邮协管员公益性岗位项目</t>
  </si>
  <si>
    <t>扶持脱贫户、监测对象9户9人就业增收，按每人每月1100元进行劳务补贴发放。</t>
  </si>
  <si>
    <t>帮助农户就业，促进农户增收</t>
  </si>
  <si>
    <t>帮助农户9户9人就业，促进农户增收</t>
  </si>
  <si>
    <t>B00029</t>
  </si>
  <si>
    <t>和平镇河道防溺水管理员公益性岗位项目</t>
  </si>
  <si>
    <t>扶持脱贫户、监测对象37户37人就业增收，按每人每月1100元进行劳务补贴发放。</t>
  </si>
  <si>
    <t>帮助农户37户37人就业，促进农户增收</t>
  </si>
  <si>
    <t>B00030</t>
  </si>
  <si>
    <t>和平镇农村安全饮水和污水处理管理员公益性岗位项目</t>
  </si>
  <si>
    <t>扶持脱贫户、监测对象53户53人就业增收，按每人每月1100元进行劳务补贴发放。</t>
  </si>
  <si>
    <t>帮助农户53户53人就业，促进农户增收</t>
  </si>
  <si>
    <t>B00031</t>
  </si>
  <si>
    <t>和平镇农村保洁员公益性岗位项目</t>
  </si>
  <si>
    <t>扶持脱贫户、监测对象63户63人就业增收，按每人每月1100元进行劳务补贴发放。</t>
  </si>
  <si>
    <t>帮助农户63户63人就业，促进农户增收</t>
  </si>
  <si>
    <t>B00032</t>
  </si>
  <si>
    <t>和平镇路管安全员公益性岗位项目</t>
  </si>
  <si>
    <t>扶持脱贫户、监测对象27户27人就业增收，按每人每月1100元进行劳务补贴发放。</t>
  </si>
  <si>
    <t>帮助农户27户27人就业，促进农户增收</t>
  </si>
  <si>
    <t>B00033</t>
  </si>
  <si>
    <t>和平镇小型农田水利工程设施管护员公益性岗位项目</t>
  </si>
  <si>
    <t>扶持脱贫户、监测对象15户15人就业增收，管理渠道的劳务补助费按每公里6000元/年发放，管道的劳务补助费按每公里5000元/年发放，山塘的劳务补助费按每个4000元/年发放。</t>
  </si>
  <si>
    <t>帮助农户15户15人就业，促进农户增收</t>
  </si>
  <si>
    <t>B00034</t>
  </si>
  <si>
    <t>和平镇实用技术培训项目</t>
  </si>
  <si>
    <t>咖啡、红毛丹、斑斓、益智、粽叶、橡胶、花生、青枣、百香果、香水柠檬等农业生产技能培训</t>
  </si>
  <si>
    <t>提升群众农业技能，促进农业生产</t>
  </si>
  <si>
    <t>加强农业技能培训，脱贫户、监测户共479户1867人，提高产业效益，增加收入。</t>
  </si>
  <si>
    <t>B00035</t>
  </si>
  <si>
    <t>长征镇乡村振兴实用技术培训</t>
  </si>
  <si>
    <t>组织脱贫户及监测户参加农村实用技术培训100人次。</t>
  </si>
  <si>
    <t>提高农民内生动力，促进产业发展，提高农民群众收入</t>
  </si>
  <si>
    <t>帮助脱贫户、监测户提升自我发展能力，增加农业生产收入</t>
  </si>
  <si>
    <t>B00036</t>
  </si>
  <si>
    <t>长征镇民政村邮协管员公益性岗位项目</t>
  </si>
  <si>
    <t>解决脱贫户、监测对象9户9人就业问题。</t>
  </si>
  <si>
    <t>帮助脱贫户、监测对象9户9人实现就近就业，增加村民收入。</t>
  </si>
  <si>
    <t>B00037</t>
  </si>
  <si>
    <t>长征镇河道防溺水管理员公益性岗位项目</t>
  </si>
  <si>
    <t>扶持脱贫户、监测对象20户20人就业增收，按每人每月1100元进行劳务补贴发放。</t>
  </si>
  <si>
    <t>解决脱贫户、监测对象20户20人就业问题。</t>
  </si>
  <si>
    <t>帮助脱贫户、监测对象20户20人实现就近就业，增加村民收入。</t>
  </si>
  <si>
    <t>B00038</t>
  </si>
  <si>
    <t>长征镇农村安全饮水和污水处理管理员公益性岗位项目</t>
  </si>
  <si>
    <t>扶持脱贫户、监测对象50户50人就业增收，按每人每月1100元进行劳务补贴发放,机站25个，每个每月再增加300元补贴</t>
  </si>
  <si>
    <t>解决脱贫户、监测对象50户50人就业问题。</t>
  </si>
  <si>
    <t>帮助脱贫户、监测对象50户50人实现就近就业，增加村民收入。</t>
  </si>
  <si>
    <t>B00039</t>
  </si>
  <si>
    <t>长征镇农村保洁员公益性岗位项目</t>
  </si>
  <si>
    <t>扶持脱贫户、监测对象62户62人就业增收，按每人每月1100元进行劳务补贴发放。</t>
  </si>
  <si>
    <t>解决脱贫户、监测对象62户62人就业问题。</t>
  </si>
  <si>
    <t>帮助脱贫户、监测对象62户62人实现就近就业，增加村民收入。</t>
  </si>
  <si>
    <t>B00040</t>
  </si>
  <si>
    <t>长征镇路管安全员公益性岗位项目</t>
  </si>
  <si>
    <t>扶持脱贫户、监测对象6户6人就业增收，按每人每月1100元进行劳务补贴发放。</t>
  </si>
  <si>
    <t>解决脱贫户、监测对象6户6人就业问题。</t>
  </si>
  <si>
    <t>帮助脱贫户、监测对象6户6人实现就近就业，增加村民收入。</t>
  </si>
  <si>
    <t>B00041</t>
  </si>
  <si>
    <t>长征镇生态护林员公益性岗位项目</t>
  </si>
  <si>
    <t>扶持脱贫户、监测对象32户32人就业增收，按每人每月800元进行劳务补贴发放。</t>
  </si>
  <si>
    <t>B00042</t>
  </si>
  <si>
    <t>长征镇小型农田水利工程设施管护员公益性岗位项目</t>
  </si>
  <si>
    <t>扶持脱贫户、监测对象25户25人就业增收，按每人每月800元进行劳务补贴发放。</t>
  </si>
  <si>
    <t>解决脱贫户、监测对象25户25人就业问题。</t>
  </si>
  <si>
    <t>帮助脱贫户、监测对象25户25人实现就近就业，增加村民收入。</t>
  </si>
  <si>
    <t>B00043</t>
  </si>
  <si>
    <t>红毛镇民政村邮协管员公益性岗位项目</t>
  </si>
  <si>
    <t>扶持脱贫户、监测对象11户11人就业增收，按每人每月1100元进行劳务补贴发放。</t>
  </si>
  <si>
    <t>B00044</t>
  </si>
  <si>
    <t>红毛镇河道防溺水管理员公益性岗位项目</t>
  </si>
  <si>
    <t>扶持脱贫户、监测对象34户34人就业增收，按每人每月1100元进行劳务补贴发放。</t>
  </si>
  <si>
    <t>解决脱贫户、监测对象34户34人就业问题。</t>
  </si>
  <si>
    <t>帮助脱贫户、监测对象34户34人实现就近就业，增加村民收入。</t>
  </si>
  <si>
    <t>B00045</t>
  </si>
  <si>
    <t>红毛镇农村安全饮水和污水处理管理员公益性岗位项目</t>
  </si>
  <si>
    <t>扶持脱贫户、监测对象53户53人就业增收，按每人每月1100元进行劳务补贴发放。兼任富美乡村PPP污水处理站日常维护的，补贴在原有1100元的基础上每管理1宗污水管理工程再增加300元/月·人。</t>
  </si>
  <si>
    <t>解决脱贫户、监测对象53户53人就业问题。</t>
  </si>
  <si>
    <t>帮助脱贫户、监测对象53户53人实现就近就业，增加村民收入。</t>
  </si>
  <si>
    <t>B00046</t>
  </si>
  <si>
    <t>红毛镇农村保洁员公益性岗位项目</t>
  </si>
  <si>
    <t>扶持脱贫户、监测对象58户58人就业增收，按每人每月1100元进行劳务补贴发放。</t>
  </si>
  <si>
    <t>解决脱贫户、监测对象58户58人就业问题。</t>
  </si>
  <si>
    <t>帮助脱贫户、监测对象58户58人实现就近就业，增加村民收入。</t>
  </si>
  <si>
    <t>B00047</t>
  </si>
  <si>
    <t>红毛镇路管安全员公益性岗位项目</t>
  </si>
  <si>
    <t>B00048</t>
  </si>
  <si>
    <t>红毛镇生态护林员公益性岗位项目</t>
  </si>
  <si>
    <t>B00049</t>
  </si>
  <si>
    <t>红毛镇小型农田水利工程设施管护员公益性岗位项目</t>
  </si>
  <si>
    <t>扶持脱贫户、监测对象21户21人就业增收，管理渠道的劳务补助费按每公里6000元/年发放，管道的劳务补助费按每公里5000元/年发放，山塘的劳务补助费按每个4000元/年发放。</t>
  </si>
  <si>
    <t>B00050</t>
  </si>
  <si>
    <t>全乡6个村委会</t>
  </si>
  <si>
    <t>什运乡民政村邮协管员公益性岗位项目</t>
  </si>
  <si>
    <t>什运乡全乡范围</t>
  </si>
  <si>
    <t>扶持脱贫户、监测对象10户10人就业增收，按每人每月1100元进行劳务补贴发放。</t>
  </si>
  <si>
    <t>解决脱贫户、监测对象10户10人就业问题。</t>
  </si>
  <si>
    <t>帮助脱贫户、监测对象10户10人实现就近就业，增加村民收入。</t>
  </si>
  <si>
    <t>B00051</t>
  </si>
  <si>
    <t>什运乡河道防溺水管理员公益性岗位项目</t>
  </si>
  <si>
    <t>B00052</t>
  </si>
  <si>
    <t>什运乡农村安全饮水和污水处理管理员公益性岗位项目</t>
  </si>
  <si>
    <t>扶持脱贫户、监测对象29户29人就业增收，按每人每月1100元进行劳务补贴发放。每管理一宗污水站，工资增加300元</t>
  </si>
  <si>
    <t>B00053</t>
  </si>
  <si>
    <t>什运乡农村保洁员公益性岗位项目</t>
  </si>
  <si>
    <t>扶持脱贫户、监测对象39户39人就业增收，按每人每月1100元进行劳务补贴发放。</t>
  </si>
  <si>
    <t>解决脱贫户、监测对象39户39人就业问题。</t>
  </si>
  <si>
    <t>帮助脱贫户、监测对象39户39人实现就近就业，增加村民收入。</t>
  </si>
  <si>
    <t>B00054</t>
  </si>
  <si>
    <t>什运乡路管安全员公益性岗位项目</t>
  </si>
  <si>
    <t>扶持脱贫户、监测对象12户12人就业增收，按每人每月1100元进行劳务补贴发放。</t>
  </si>
  <si>
    <t>解决脱贫户、监测对象12户12人就业问题。</t>
  </si>
  <si>
    <t>帮助脱贫户、监测对象12户12人实现就近就业，增加村民收入。</t>
  </si>
  <si>
    <t>B00055</t>
  </si>
  <si>
    <t>什运乡小型农田水利工程设施管护员公益性岗位项目</t>
  </si>
  <si>
    <t>扶持脱贫户、监测对象26户26人就业增收，管理渠道的劳务补助费按每公里6000元/年发放，管道的劳务补助费按每公里5000元/年发放，山塘的劳务补助费按每个4000元/年发放。按每人每月1390元进行劳务补贴发放。</t>
  </si>
  <si>
    <t>B00056</t>
  </si>
  <si>
    <t>海南省琼中县什运乡实用技术培训项目</t>
  </si>
  <si>
    <t>举办机耕操作、割胶技术、橡胶管理及病虫害防治、畜牧养殖技术、养蜂技术、瓜菜等农业种养植技术培训574人次。</t>
  </si>
  <si>
    <t>通过技术培训帮扶574户脱贫户发展</t>
  </si>
  <si>
    <t>计划培训全乡574户脱贫户掌握农业种养殖、机耕操作等技术</t>
  </si>
  <si>
    <t>B00057</t>
  </si>
  <si>
    <t>全乡</t>
  </si>
  <si>
    <t>上安乡实用技术培训项目</t>
  </si>
  <si>
    <t>计划开展农村实用技术培训等7期1000人次</t>
  </si>
  <si>
    <t>帮助脱贫户、监测户有技术培训需求农户掌握技能技术</t>
  </si>
  <si>
    <t>B00058</t>
  </si>
  <si>
    <t>上安乡民政村邮协管员公益性岗位项目</t>
  </si>
  <si>
    <t>扶持脱贫户、监测对象7户7人就业增收，按每人每月1100元进行劳务补贴发放。</t>
  </si>
  <si>
    <t>脱贫户、监测对象7户7人</t>
  </si>
  <si>
    <t>帮助脱贫户、监测对象7户7人实现就近就业，增加村民收入。</t>
  </si>
  <si>
    <t>B00059</t>
  </si>
  <si>
    <t>上安乡河道防溺水管理员公益性岗位项目</t>
  </si>
  <si>
    <t>脱贫户、监测对象20户20人</t>
  </si>
  <si>
    <t>B00060</t>
  </si>
  <si>
    <t>上安乡农村安全饮水和污水处理管理员公益性岗位项目</t>
  </si>
  <si>
    <t>扶持脱贫户、监测对象39户39人就业增收，村安全饮水按每人每月1100元进行劳务补贴发放；污水管理按300/月/人/宗，共17宗。</t>
  </si>
  <si>
    <t>脱贫户、监测对象39户39人</t>
  </si>
  <si>
    <t>B00061</t>
  </si>
  <si>
    <t>上安乡农村保洁员公益性岗位项目</t>
  </si>
  <si>
    <t>扶持脱贫户、监测对象49户49人就业增收，按每人每月1100元进行劳务补贴发放。</t>
  </si>
  <si>
    <t>脱贫户、监测对象49户49人</t>
  </si>
  <si>
    <t>帮助脱贫户、监测对象49户49人实现就近就业，增加村民收入。</t>
  </si>
  <si>
    <t>B00062</t>
  </si>
  <si>
    <t>上安乡路管安全员公益性岗位项目</t>
  </si>
  <si>
    <t>扶持脱贫户、监测对象14户14人就业增收，按每人每月1100元进行劳务补贴发放。</t>
  </si>
  <si>
    <t>脱贫户、监测对象14户14人</t>
  </si>
  <si>
    <t>帮助脱贫户、监测对象14户14人实现就近就业，增加村民收入。</t>
  </si>
  <si>
    <t>B00063</t>
  </si>
  <si>
    <t>上安乡小型农田水利工程设施管护员公益性岗位项目</t>
  </si>
  <si>
    <t>扶持脱贫户、监测对象37户37人就业增收，管理渠道的劳务补助费按每公里6000元/年发放，管道的劳务补助费按每公里5000元/年发放，山塘的劳务补助费按每个4000元/年发放。全乡山塘19个，管道8.573公里，渠道34.505公里，小计325895元。</t>
  </si>
  <si>
    <t>脱贫户、监测对象37户37人</t>
  </si>
  <si>
    <t>帮助脱贫户、监测对象37户37人实现就近就业，增加村民收入。</t>
  </si>
  <si>
    <t>B00064</t>
  </si>
  <si>
    <t>吊罗山乡实用技术培训项目</t>
  </si>
  <si>
    <t>吊罗山乡全乡范围</t>
  </si>
  <si>
    <t>1、1、开展橡胶、水稻、桑蚕、沉香、油茶、百香果等养殖类技术培训；
2、开展挖掘机、水电、砖瓦工种等技能培训。预计培训4期1025人次。</t>
  </si>
  <si>
    <t>提高脱贫376户1446人监测户28户96人生产技能</t>
  </si>
  <si>
    <t>B00065</t>
  </si>
  <si>
    <t>吊罗山乡民政村邮协管员公益性岗位项目</t>
  </si>
  <si>
    <t>B00066</t>
  </si>
  <si>
    <t>吊罗山乡河道防溺水管理员公益性岗位项目</t>
  </si>
  <si>
    <t>B00067</t>
  </si>
  <si>
    <t>吊罗山乡农村安全饮水和污水处理管理员公益性岗位项目</t>
  </si>
  <si>
    <t>扶持脱贫户、监测对象28户28人就业增收，按每人每月1100元进行劳务补贴发放。（污水管理工程300/宗（全乡18宗正在运行）</t>
  </si>
  <si>
    <t>解决脱贫户、监测对象28户28人就业问题。</t>
  </si>
  <si>
    <t>帮助脱贫户、监测对象28户28人实现就近就业，增加村民收入。</t>
  </si>
  <si>
    <t>B00068</t>
  </si>
  <si>
    <t>吊罗山乡农村保洁员公益性岗位项目</t>
  </si>
  <si>
    <t>扶持脱贫户、监测对象45户45人就业增收，按每人每月1100元进行劳务补贴发放。（机动岗位指标数4人）</t>
  </si>
  <si>
    <t>解决脱贫户、监测对象45户45人就业问题。</t>
  </si>
  <si>
    <t>帮助脱贫户、监测对象45户45人实现就近就业，增加村民收入。</t>
  </si>
  <si>
    <t>B00069</t>
  </si>
  <si>
    <t>吊罗山乡路管安全员公益性岗位项目</t>
  </si>
  <si>
    <t>扶持脱贫户、监测对象17户17人就业增收，按每人每月1100元进行劳务补贴发放。</t>
  </si>
  <si>
    <t>B00070</t>
  </si>
  <si>
    <t>吊罗山乡生态护林员公益性岗位项目</t>
  </si>
  <si>
    <t>B00071</t>
  </si>
  <si>
    <t>吊罗山乡小型农田水利工程设施管护员公益性岗位项目</t>
  </si>
  <si>
    <t>扶持脱贫户、监测对象9户9人就业增收，管理渠道的劳务补助费按每公里6000元/年发放，管道的劳务补助费按每公里5000元/年发放，山塘的劳务补助费按每个4000元/年发放。</t>
  </si>
  <si>
    <t>B00072</t>
  </si>
  <si>
    <t>务工补助</t>
  </si>
  <si>
    <t>交通费补助</t>
  </si>
  <si>
    <t>一次性交通补助项目</t>
  </si>
  <si>
    <t>县就业服务中心</t>
  </si>
  <si>
    <t>计划扶持900人就业增收</t>
  </si>
  <si>
    <t>扶持100个行政村</t>
  </si>
  <si>
    <t>扶持900户</t>
  </si>
  <si>
    <t>扶持900人</t>
  </si>
  <si>
    <t>扶持110户测对象</t>
  </si>
  <si>
    <t>扶持110测对象人</t>
  </si>
  <si>
    <t>预计扶持900人就业增收</t>
  </si>
  <si>
    <t>预计帮扶900人就业增收</t>
  </si>
  <si>
    <t>B00073</t>
  </si>
  <si>
    <t>外出务工奖补项目</t>
  </si>
  <si>
    <t>计划扶持1200人就业增收</t>
  </si>
  <si>
    <t>扶持1200户</t>
  </si>
  <si>
    <t>扶持1200人</t>
  </si>
  <si>
    <t>扶持130户测对象</t>
  </si>
  <si>
    <t>扶持130测对象人</t>
  </si>
  <si>
    <t>预计扶持1200人就业增收</t>
  </si>
  <si>
    <t>预计帮扶1200人就业增收</t>
  </si>
  <si>
    <t>B00074</t>
  </si>
  <si>
    <t>职业技能培训伙食交通补贴项目</t>
  </si>
  <si>
    <t>全县范围</t>
  </si>
  <si>
    <t>计划帮助305人就业增收</t>
  </si>
  <si>
    <t>扶持305人户</t>
  </si>
  <si>
    <t>扶持305人</t>
  </si>
  <si>
    <t>帮助113人提高就业创业能力</t>
  </si>
  <si>
    <t>促进305人提高就业创业能力</t>
  </si>
  <si>
    <t>帮助305人提高就业创业能力</t>
  </si>
  <si>
    <t>B00075</t>
  </si>
  <si>
    <t>职业技能培训补贴项目</t>
  </si>
  <si>
    <t>计划帮助350人提高就业创业能力</t>
  </si>
  <si>
    <t>扶持350人户</t>
  </si>
  <si>
    <t>扶持350人</t>
  </si>
  <si>
    <t>帮助69人提高就业创业能力</t>
  </si>
  <si>
    <t>预计扶持350人就业增收</t>
  </si>
  <si>
    <t>预计扶持350人提高就业创业能力</t>
  </si>
  <si>
    <t>三</t>
  </si>
  <si>
    <t>乡村建设行动类</t>
  </si>
  <si>
    <t>C00001</t>
  </si>
  <si>
    <t>乡村建设行动</t>
  </si>
  <si>
    <t>农村道路建设（通村路、通户路、小型桥梁等）</t>
  </si>
  <si>
    <r>
      <t>营根村委会、</t>
    </r>
    <r>
      <rPr>
        <sz val="12"/>
        <rFont val="宋体"/>
        <charset val="134"/>
      </rPr>
      <t>湴</t>
    </r>
    <r>
      <rPr>
        <sz val="12"/>
        <rFont val="仿宋_GB2312"/>
        <charset val="134"/>
      </rPr>
      <t>湾村委会</t>
    </r>
  </si>
  <si>
    <r>
      <t>营根镇营根村委会</t>
    </r>
    <r>
      <rPr>
        <sz val="12"/>
        <rFont val="宋体"/>
        <charset val="134"/>
      </rPr>
      <t>湴</t>
    </r>
    <r>
      <rPr>
        <sz val="12"/>
        <rFont val="仿宋_GB2312"/>
        <charset val="134"/>
      </rPr>
      <t>湾村委会人居环境项目</t>
    </r>
  </si>
  <si>
    <r>
      <t>营根镇营根村委会什通一村、二村、什也村、什金钗村</t>
    </r>
    <r>
      <rPr>
        <sz val="12"/>
        <rFont val="宋体"/>
        <charset val="134"/>
      </rPr>
      <t>湴</t>
    </r>
    <r>
      <rPr>
        <sz val="12"/>
        <rFont val="仿宋_GB2312"/>
        <charset val="134"/>
      </rPr>
      <t>湾村委会至新丰村、木麻村</t>
    </r>
  </si>
  <si>
    <t>什通一村、二村、什也村、什金钗村新建高1.5—2米挡土墙，总长185米；湴湾村委会至新丰村道路恢复140平方米；木麻村改建盖板明涵1座</t>
  </si>
  <si>
    <t>改善人居环境，提高生活水平</t>
  </si>
  <si>
    <t>247户839人(其中脱贫户55户174人,监测户2户10人)人居环境，提高生活水平</t>
  </si>
  <si>
    <t>C00002</t>
  </si>
  <si>
    <t>营根镇新朗村委会合罗村猫尾村饮水改造项目</t>
  </si>
  <si>
    <t>新朗合罗村：1.改造机井1座，深井泵2台；2.改造成品设备房1座；3.改造DN80输水管道约260米。
新朗猫尾村：1.改造机井1座，深井泵2台；2.改造成品设备房1座；3.改造水塔1座；4.改造DN80输水管道 160 米；5.新建挡土墙 63 米，不锈钢护栏 63 米；6.清表 400 平方米，回填土方量 160 立方米；7.路面破除及修复 11 平方米。</t>
  </si>
  <si>
    <t>改善247人的人居环境，提高生活水平</t>
  </si>
  <si>
    <t>C00003</t>
  </si>
  <si>
    <t>营根镇那柏村委会毛限村人居环境提升项目</t>
  </si>
  <si>
    <t>1.原有路面拆除重建，总长为179米。路基宽度为4.0m,路面宽度为3.0m;
2.新建地块硬化23处，总面积为1839平方米。
3.新建道路铺砖，共1969平方米。
4.新建排水沟245米。
5.新建挡土墙2段，总长度为38米。
6.新建砖砌矮墙5段，总长度为160米。</t>
  </si>
  <si>
    <t>43户168人(其中脱贫户4户18人,)人居环境，提高生活水平</t>
  </si>
  <si>
    <t>C00004</t>
  </si>
  <si>
    <t>营根镇大朗村委会大朗一二村人居环境提升项目</t>
  </si>
  <si>
    <t>1.新建地块硬化51块，总面积为  3170平方米。 
2.新建排水沟共2段，总长度为177米。
3.新建挡土墙1段，总长度为125米；
4.新建1米高砖砌矮墙共3段，总长度为60米；新建30cm高砖砌矮墙共23段，623米。</t>
  </si>
  <si>
    <t>98户340人(其中脱贫户12户38人,监测户2户5人)人居环境，提高生活水平</t>
  </si>
  <si>
    <t>C00005</t>
  </si>
  <si>
    <t>番沟村委会、朝根村委会</t>
  </si>
  <si>
    <t>营根镇番沟村委会番沟四村朝根村什旦村饮水改造项目</t>
  </si>
  <si>
    <t>改建</t>
  </si>
  <si>
    <t>番沟村委会四村</t>
  </si>
  <si>
    <t>1.番沟四村：改造DN65输水管道约2700米，过滤罐1座，路面破除及修复 40 平方米；
2.朝根村：改造DN50输水管道约350米，过滤罐1座，高位水池1座，消毒设备1套；
3.什旦村：改造DN50输水管道约930米，过滤罐1座，路面破除及修复40 平方米。</t>
  </si>
  <si>
    <t>解决全村村民244人的安全饮水问题</t>
  </si>
  <si>
    <t>54户244人(其中脱贫户5户17人)人居环境，提高生活水平</t>
  </si>
  <si>
    <t>C00006</t>
  </si>
  <si>
    <t>百花村委会营根一二三四队</t>
  </si>
  <si>
    <t>营根镇百花村维护一二三四队人居环境提升项目</t>
  </si>
  <si>
    <t>新建挡土墙长810米高2.5-5米、新建排水沟76米、路面硬化11平方米。</t>
  </si>
  <si>
    <t>166户661人(其中脱贫户53户192人,监测户4户13人)人居环境，提高生活水平</t>
  </si>
  <si>
    <t>C00007</t>
  </si>
  <si>
    <t>营根镇那柏村委会毛限村饮水改造项目</t>
  </si>
  <si>
    <t>毛限村</t>
  </si>
  <si>
    <t>新建蓄水坝头一座，过滤池一座，蓄水池一座，管道长度3500米</t>
  </si>
  <si>
    <t>改善人居环境，提高生活水平，促进产业发展，增加农民满意度</t>
  </si>
  <si>
    <t>改善43户171人(其中脱贫户4户18人、监测户0户0人)，生活条件，提高居住环境水平</t>
  </si>
  <si>
    <t>C00008</t>
  </si>
  <si>
    <t>农村电网设施建设</t>
  </si>
  <si>
    <t>营根镇那柏村委会农村电网建设项目</t>
  </si>
  <si>
    <t>1.毛限村新建通用生活用电700米；2.那柏上村新建通用生活用电1000米；3.猿胎返村新建通用生活用电1200米；4.番巾村新建通用生活用电1000米；那柏下村新建通用生活用电1000米。</t>
  </si>
  <si>
    <t>改善331户1284人(其中脱贫户41户302人、监测户3户10人)，生活条件，提高居住环境水平</t>
  </si>
  <si>
    <t>C00009</t>
  </si>
  <si>
    <t>营根镇那柏村委会那柏上村饮水改造项目</t>
  </si>
  <si>
    <t>那柏上村</t>
  </si>
  <si>
    <t>1.改造DN100输水管道约1100米，过滤罐1座，高位水池1座，路面破除及修复 152平方米，改造DN32~DN100村内管道约1525米。</t>
  </si>
  <si>
    <t>改善人居环境，提高生活水平，促进产业发展，增加农民满意度。解决249人的安全饮水问题。</t>
  </si>
  <si>
    <t>改善66户249人(其中脱贫户10户36人、监测户1户5人)，生活条件，提高居住环境水平</t>
  </si>
  <si>
    <t>C00010</t>
  </si>
  <si>
    <t>营根镇那柏村委会猿胎返村番巾村毛限村饮水改造项目</t>
  </si>
  <si>
    <t>猿胎返村、番巾村、毛限村</t>
  </si>
  <si>
    <t>1.猿胎返村：挡土墙加高1米长约25米；新建2米高挡沙墙长约15米；
2.番巾村：过滤罐1座；
3.毛限村：改造DN80输水管道约2871米，改造DN32~DN80村内管道约1140米，路面破除及修复45平方米。</t>
  </si>
  <si>
    <t>改善人居环境，提高生活水平，促进产业发展，增加农民满意度。解决568人的安全饮水问题。</t>
  </si>
  <si>
    <t>改善147户568人(其中脱贫户20户73人、监测户1户3人)，生活条件，提高居住环境水平</t>
  </si>
  <si>
    <t>C00011</t>
  </si>
  <si>
    <t>营根镇那柏村委会那柏下村饮水改造项目</t>
  </si>
  <si>
    <t>那柏下村</t>
  </si>
  <si>
    <t>改造拦水坝头1座，改造DN100输水管道约4200米，改造高位水池1座，过滤罐1座，改造DN32~DN100村内管道约1520米，路面破除及修复90平方米。</t>
  </si>
  <si>
    <t>改善人居环境，提高生活水平，促进产业发展，增加农民满意度。解决296人的安全饮水问题。</t>
  </si>
  <si>
    <t>改善75户296人(其中脱贫户9户34人、监测户1户2人)，生活条件，提高居住环境水平</t>
  </si>
  <si>
    <t>C00012</t>
  </si>
  <si>
    <t>营根镇升坡村委会什加玛村人居环境提升项目</t>
  </si>
  <si>
    <t>升坡什加玛村：修缮硬化环村路长2公里，挡土墙长30米、高7米</t>
  </si>
  <si>
    <t>60户242人(其中脱贫户11户36人,监测户3户7人)消除安全隐患，改善人居环境</t>
  </si>
  <si>
    <t>C00013</t>
  </si>
  <si>
    <t>营根镇升坡村委会升坡一二村人居环境提升项目</t>
  </si>
  <si>
    <t>升坡什加玛村：修缮硬化村主道长3公里，水沟2公里</t>
  </si>
  <si>
    <t>98户429人(其中脱贫户6户30人,监测户24户9人)消除安全隐患，改善人居环境</t>
  </si>
  <si>
    <t>C00014</t>
  </si>
  <si>
    <t>营根镇红岭村委会新坡一二村崩坎村人居环境提升项目</t>
  </si>
  <si>
    <t>红岭村委会新坡二村</t>
  </si>
  <si>
    <t>1.红岭新坡一村：改造拦水坝1座，改造DN65输水管道约150米，改造3~3.5米高挡土墙长约56米，过滤罐1座；
2.红岭新坡二村：改造DN50输水管道约910米，改造3~5.5米高挡土墙长约88米，过滤罐1座；
3.红岭崩坎村：新建排水沟长约59米。</t>
  </si>
  <si>
    <t>改善610人的人居环境，提高生活水平</t>
  </si>
  <si>
    <t>114户610人(其中脱贫户8户35人,监测户1户2人)消除安全隐患，改善人居环境</t>
  </si>
  <si>
    <t>C00015</t>
  </si>
  <si>
    <t>营根镇新朗村委会新朗村人居环境提升项目</t>
  </si>
  <si>
    <t>新朗村委会新朗村</t>
  </si>
  <si>
    <t>1.环村道路长787米，宽3.5米；2.新建400*400排水沟长628米；3.新建挡土墙1.5-3米高长494米</t>
  </si>
  <si>
    <t>79户305人(其中脱贫户6户19人,监测户5户17人)消除安全隐患，改善人居环境</t>
  </si>
  <si>
    <t>C00016</t>
  </si>
  <si>
    <t>营根镇范围内</t>
  </si>
  <si>
    <t>营根镇乡村建设行动续建项目</t>
  </si>
  <si>
    <t>1.营根镇朝参村委会朝参新老村人居环境提升项目                                 2.营根镇加钗村委会水朗村人居环境提升项目                                         3.营根镇水利项目</t>
  </si>
  <si>
    <t>916户3617人(其中脱贫户170)人居环境，提高生活水平</t>
  </si>
  <si>
    <t>C00017</t>
  </si>
  <si>
    <t>那柏村委会那柏下村村道修缮</t>
  </si>
  <si>
    <t>那柏村委会辖区</t>
  </si>
  <si>
    <t>1.那柏下村道路修缮500米。2.那柏上村道路修缮150米，基本农田修缮15亩。3.番巾村道路修缮500米，基本农田修缮12亩，修缮耕地5.6亩。</t>
  </si>
  <si>
    <t>332户1292人(其中脱贫户、监测户61户231人)人居环境，提高生活水平</t>
  </si>
  <si>
    <t>C00018</t>
  </si>
  <si>
    <t>加钗居委会</t>
  </si>
  <si>
    <t>加钗居委会道路修缮</t>
  </si>
  <si>
    <t>加钗居委会辖区</t>
  </si>
  <si>
    <t>一、21队-24队路段排水沟修缮16米，路基修缮4米，护路挡土墙修缮15米。二、19队-22队公路路基修缮12米。三、那柏学校15队公路路基修缮20米。四、加钗14队-海榆中县公路，路基修缮约25米。五、修缮通往连队公路4处。</t>
  </si>
  <si>
    <t>62户327人人居环境，提高生活水平</t>
  </si>
  <si>
    <t>C00019</t>
  </si>
  <si>
    <t>岭头居委会</t>
  </si>
  <si>
    <t>岭头居委会道路修缮</t>
  </si>
  <si>
    <t>岭头居委会辖区</t>
  </si>
  <si>
    <t>修缮通往连队公路6处共500米</t>
  </si>
  <si>
    <t>156户468人(其中脱贫户1户4人)人居环境，提高生活水平</t>
  </si>
  <si>
    <t>C00020</t>
  </si>
  <si>
    <t>营根镇辖区</t>
  </si>
  <si>
    <t>营根镇辖区乡村道路及生产便道设施修缮</t>
  </si>
  <si>
    <t>营根村委会
百花村委会
高田村委会
加钗村委会
大朗村委会
番沟村委会
南丰村委会
升坡村委会
岭头村委会
朝根村委会
朝参村委会</t>
  </si>
  <si>
    <t>1.营根村修缮生产便道50米
2.百花村修缮什般生产便道路基共5处累计100米
3.高田大埇村道路两处修缮约20米，高新村路往热作场方向道路修缮约15米
4.加钗村白石岭水库—有橙福基地路面修缮30米，水朗上村修缮生产便道3处约50米。
5.大朗老村道路修缮100米，坡顶进村老路修缮50米，共计150米
6.番沟村水面便道桥修缮1处20米。
7.南丰村环村路修缮约30米下沉路面。里龙村环村路修缮约200米下沉路面。
8.升坡村道主路路基修缮共4处，共计165米。
9.岭头新民村至牛仔田村修缮道路约30米下沉路面，岭头居23队至长流水村路段两处修缮道路约20米下沉路面。
10.朝根村加钗居十六队至朝根路修缮三处路面，共计约30米下沉路面，漫水桥修缮一座。
11.朝参村什仲扭村托俄扭岭修缮生产生便道约100米，深1米，新村应西与托便经济路段修缮生产生便道约30米，新村什初生与什抄荔两地修缮生产生便道约200米。</t>
  </si>
  <si>
    <t>2352户9492人(其中脱贫户、监测户141户533人)人居环境，提高生活水平</t>
  </si>
  <si>
    <t>C00021</t>
  </si>
  <si>
    <t>营根镇辖区乡镇公路设施修缮</t>
  </si>
  <si>
    <t>1.国道K140-加钗农场4队公路，K0+100-K0+540，修缮道路215米。
2.国道K144-加钗农场二队公路，K0+100-K0+110，修缮道路25米。
3.岭头农场场部-岭头兴建队公路，K2+200-K5+620，修缮道路85米。
4.村道1362公路，K1+200-K1+208，修缮道路15米。
5.大朗桥，K9+064，修缮一座桥30米×4.5米。
6.高田小学至十七队，K1+250-K1+280，修缮护栏300米。
7.营南线-新市农场一队公路，K0+050-K0+400，修缮道路422米，边沟600米，挡土墙500立方。
8.红岭至十队公路，K0+860-K0+920，修缮道路10米。
9.村道1341，K0+500-K3+600，修缮护栏1500米。
10.百花线，K2+200-K5+200，修缮道路60米。
11.毛限村-加钗农场十八队，K0+860-K0+890，修缮道路15米。
12.加钗农场十一队路口-加钗农场十一队，K1+020-K1+060，修缮道路30米。
13.什横线，K1+200-K5+500，修缮道路60米。</t>
  </si>
  <si>
    <t>3873户15600人(其中脱贫户、监测户888户3342人)人居环境，提高生活水平</t>
  </si>
  <si>
    <t>C00022</t>
  </si>
  <si>
    <t>北排村委会、加章村委会、岭门村委会、南久村委会、鸭坡村委会、湾岭村委会、录南村委会、来浩村委会、大墩村委会、坡寨村委会、大平村委会</t>
  </si>
  <si>
    <t>琼中县湾岭镇水利及村庄基础设施建设项目</t>
  </si>
  <si>
    <t>1.北排村：提升一条长200米，宽为0.8米、深1米的水泥硬化灌溉水利沟渠。2.北排：提升一条长400米，宽1.5米、深1米的水泥硬化灌溉水利沟渠。3.崩田坡：提升水利沟长350米，宽1.5米、深1米的水泥硬化灌溉水利沟渠。4.金妙朗新村：提升一条水利沟渠长1000米，宽0.3米，深0.5米。5.水曲村：提升水渠建设长600米，宽1.5米，深1米，坝头1个。6.鸭坡村小组：提升完善鸭坡小组村内挡土墙、环村路、排水沟等村内人居环境基础设施。7.诗礼村小组：提升诗礼村环村路路面修复长100米，宽5米。8.老市村：提升一条老市村南边环村路长500米，宽3.5米。9.黄竹埇村：提升排水沟2000米，新建挡土墙长100米。10.枫树坪老村：提升枫树坪老村建挡土墙1处，长80米，高2米。11.南片村：提升45米长挡土墙，宽1.0米，高3米。12.大墩上村：提升环村道水沟盖板长2500米，宽0.5米，环村路两个涵洞长10米，宽0.5米，高0.5米，村里水沟盖板长2000米，宽0.5米。13.来浩新村：提升一条140米挡土墙，宽70厘米，高5米。14.加章村：提升一个农田水坝长20米，宽2米，高2米。15.罗马村：提升村环村道排水沟长约6400米，宽0.8米，深0.5米。16.城寨村：提升城寨村挡堵墙长170米高2米。17.大边村：提升村脚水利沟长1000米，深0.8米，磨石刀水利长500米，深0.8米。</t>
  </si>
  <si>
    <t>改善约1265户4695人（其中脱贫户和监测对象152户561人）生产生活条件</t>
  </si>
  <si>
    <t>改善1265户4695人（其中脱贫户和监测对象152户561人）生产生活条件，提高人居环境水平，解决水利灌溉难题。</t>
  </si>
  <si>
    <t>C00023</t>
  </si>
  <si>
    <t>农村基础设施</t>
  </si>
  <si>
    <t>来浩村委会、岭门村委会、南久村委会、鸭坡村委会</t>
  </si>
  <si>
    <t>琼中湾岭镇漫水桥建设项目</t>
  </si>
  <si>
    <t>1.来浩村：提升一座桥面长度18米，宽18米，高4米。
2.大案村：提升漫水桥一座长25米，宽4米，高3米。
3.罗马村：提升一座漫水桥长约6米，宽约4米，高约4米。
4.鸭母坡村：提升一座漫水桥长10米，宽5米，高2.5米。
5.排营坡村、石盘岭村、石弄村小组：提升漫水桥护栏3000米。</t>
  </si>
  <si>
    <t>解决约320户1040人（其中脱贫户和监测对象47户170人）安全出行问题。</t>
  </si>
  <si>
    <t>C00024</t>
  </si>
  <si>
    <t>湾岭镇加章村委会窄桥改造工程项目</t>
  </si>
  <si>
    <t>从海渝中线加章村委会路口到岭背园村230米处</t>
  </si>
  <si>
    <t>修建一个20米，宽8米</t>
  </si>
  <si>
    <t>解决约448户1928人（其中脱贫户和监测对象14户50人）安全出行问题。</t>
  </si>
  <si>
    <t>完善农村基础设施，改善448户1928人（其中脱贫户和监测对象14户50人）发展生产生活、交通条件。</t>
  </si>
  <si>
    <t>C00025</t>
  </si>
  <si>
    <t>北斗桥挡土墙建设项目</t>
  </si>
  <si>
    <t>北斗老水井旁</t>
  </si>
  <si>
    <t>修建挡土墙80米</t>
  </si>
  <si>
    <t>改善68户368人（其中脱贫户和监测对象14户50人）生产生活条件，提高人居环境水平。</t>
  </si>
  <si>
    <t>完善农村基础设施，改善68户368人（其中脱贫户和监测对象14户50人）发展生产生活、交通条件。</t>
  </si>
  <si>
    <t>C00026</t>
  </si>
  <si>
    <r>
      <t>深</t>
    </r>
    <r>
      <rPr>
        <sz val="12"/>
        <rFont val="宋体"/>
        <charset val="134"/>
      </rPr>
      <t>湴</t>
    </r>
    <r>
      <rPr>
        <sz val="12"/>
        <rFont val="仿宋_GB2312"/>
        <charset val="134"/>
      </rPr>
      <t>村排水沟建设项目</t>
    </r>
  </si>
  <si>
    <t>修建新的排水沟设施</t>
  </si>
  <si>
    <t>改善98户288人（其中脱贫户和监测对象18户74人）生产生活条件，提高人居环境水平。</t>
  </si>
  <si>
    <t>完善农村基础设施，改善98户288人（其中脱贫户和监测对象18户74人）发展生产生活、交通条件。</t>
  </si>
  <si>
    <t>C00027</t>
  </si>
  <si>
    <t>人居环境整治</t>
  </si>
  <si>
    <t>村容村貌提升</t>
  </si>
  <si>
    <t>湾岭镇坡寨村委会加外村人居环境打造建设项目</t>
  </si>
  <si>
    <t>坡寨村委会加外村</t>
  </si>
  <si>
    <t>挡土墙1200高2米、污水沟800米、水沟盖板1500米</t>
  </si>
  <si>
    <t>改善67户320人（其中脱贫户和监测对象5户21人）生产生活条件，提高人居环境水平。</t>
  </si>
  <si>
    <t>完善农村基础设施，改善67户320人（其中脱贫户和监测对象5户21人）发展生产生活、交通条件。</t>
  </si>
  <si>
    <t>C00028</t>
  </si>
  <si>
    <t>湾岭镇坡寨村委会坡寨村人居环境打造建设项目</t>
  </si>
  <si>
    <t>坡寨村委会坡寨村</t>
  </si>
  <si>
    <t>改善133户582人（其中脱贫户和监测对象13户43人）生产生活条件，提高人居环境水平。</t>
  </si>
  <si>
    <t>完善农村基础设施，改善全村村民133户582人（其中脱贫户和监测对象13户43人）发展生产生活、交通条件。</t>
  </si>
  <si>
    <t>C00029</t>
  </si>
  <si>
    <t>湾岭镇坡寨村委会城寨村人居环境打造建设项目</t>
  </si>
  <si>
    <t>坡寨村委会城寨村</t>
  </si>
  <si>
    <t>改善54户259人（其中脱贫户和监测对象6户28人）生产生活条件，提高人居环境水平。</t>
  </si>
  <si>
    <t>完善农村基础设施，改善全村村民54户259人（其中脱贫户和监测对象6户28人）发展生产生活、交通条件。</t>
  </si>
  <si>
    <t>C00030</t>
  </si>
  <si>
    <t>湾岭镇坡寨村委会金包村人居环境打造建设项目</t>
  </si>
  <si>
    <t>坡寨村委会金包村</t>
  </si>
  <si>
    <t>改善87户368人（其中脱贫户和监测对象7户35人）生产生活条件，提高人居环境水平。</t>
  </si>
  <si>
    <t>完善农村基础设施，改善全村村民87户368人（其中脱贫户和监测对象7户35人）发展生产生活、交通条件。</t>
  </si>
  <si>
    <t>C00031</t>
  </si>
  <si>
    <t>湾岭镇坡寨村委会山诗头村人居环境打造建设项目</t>
  </si>
  <si>
    <t>坡寨村委会山诗头村</t>
  </si>
  <si>
    <t>改善33户121人（其中脱贫户和监测对象7户26人）生产生活条件，提高人居环境水平。</t>
  </si>
  <si>
    <t>完善农村基础设施，改善全村村民33户121人（其中脱贫户和监测对象7户26人）发展生产生活、交通条件。</t>
  </si>
  <si>
    <t>C00032</t>
  </si>
  <si>
    <t>湾岭镇湾岭村钱岭自来水饮水工程管道建设项目</t>
  </si>
  <si>
    <t>挖机挖管道及小水坝，管道全长2.5公里</t>
  </si>
  <si>
    <t>改善约156户464人（其中脱贫户和监测对象25户91人）生产生活条件，提高人居环境水平，解决安全饮水难题。</t>
  </si>
  <si>
    <t>完善农村基础设施，改善约156户464人（其中脱贫户和监测对象25户91人）生产生活条件，提高人居环境水平，解决安全饮水难题。</t>
  </si>
  <si>
    <t>C00033</t>
  </si>
  <si>
    <t>湾岭镇田东沟水沟硬化建设项目</t>
  </si>
  <si>
    <t>田东沟水田两边水沟硬化600米</t>
  </si>
  <si>
    <t>改善10户40人（其中脱贫户和监测对象2户8人）生产生活条件，提高人居环境水平。</t>
  </si>
  <si>
    <t>完善农村基础设施，改善10户40人（其中脱贫户和监测对象2户8人）发展生产生活通条件。</t>
  </si>
  <si>
    <t>C00034</t>
  </si>
  <si>
    <t>琼中县湾岭镇来浩村委会南片村小组环村路建设项目</t>
  </si>
  <si>
    <t>新建500米环村路</t>
  </si>
  <si>
    <t>解决28户126人（其中脱贫户和监测对象14户49人）出行问题，优化村民通行条件，方便开展生产活动。</t>
  </si>
  <si>
    <t>完善农村基础设施，改善28户126人（其中脱贫户和监测对象14户49人）发展生产生活、交通条件。</t>
  </si>
  <si>
    <t>C00035</t>
  </si>
  <si>
    <t>琼中县湾岭镇来浩村委会荔枝头村小组排水河水面桥建设项目</t>
  </si>
  <si>
    <t>新建宽3.5米长50米水面桥</t>
  </si>
  <si>
    <t>改善15户80人（其中脱贫户和监测对象12户47人）生产生活条件，提高人居环境水平。</t>
  </si>
  <si>
    <t>完善农村基础设施，改善15户80人（其中脱贫户和监测对象12户47人）发展生产生活、交通条件。</t>
  </si>
  <si>
    <t>C00036</t>
  </si>
  <si>
    <t>琼中县湾岭镇来浩村委会来浩村小组环村路建设项目</t>
  </si>
  <si>
    <t>解决28户123人（其中脱贫户和监测对象9户42人）出行问题，优化村民通行条件，方便开展生产活动。</t>
  </si>
  <si>
    <t>完善农村基础设施，改善28户123人（其中脱贫户和监测对象9户42人）发展生产生活、交通条件。</t>
  </si>
  <si>
    <t>C00037</t>
  </si>
  <si>
    <t>琼中县湾岭镇来浩村委会外铺村小组挡土墙建设项目</t>
  </si>
  <si>
    <t>新建挡土墙300米</t>
  </si>
  <si>
    <t>改善4户15人（其中脱贫户和监测对象4户15人）生产生活条件，提高人居环境水平。</t>
  </si>
  <si>
    <t>完善农村基础设施，改善4户15人（其中脱贫户和监测对象4户15人）发展生产生活、交通条件。</t>
  </si>
  <si>
    <t>C00038</t>
  </si>
  <si>
    <t>湾岭村环村路建设项目</t>
  </si>
  <si>
    <t>建设环村路500米</t>
  </si>
  <si>
    <t>提升全村村民156户464人（其中脱贫户和监测对象25户91人）村庄人居环境及提高群众满意度和幸福感。</t>
  </si>
  <si>
    <t>提升村庄人居环境及提高群众156户464人（其中脱贫户和监测对象25户91人）满意度和幸福感。</t>
  </si>
  <si>
    <t>C00039</t>
  </si>
  <si>
    <t>湾岭镇新仔村委会榕木村人居环境提升建设项目</t>
  </si>
  <si>
    <t>新仔村委会榕木村</t>
  </si>
  <si>
    <t>1.修建边坡挡土墙80米；2.修缮村道500米，宽3.5米 3.生活污水处理设施；4.提升修复人居环境设施。</t>
  </si>
  <si>
    <t>提升全村村民259户1214人（其中脱贫户和监测对象60户224人）村庄人居环境及提高群众满意度和幸福感。</t>
  </si>
  <si>
    <t>提升村庄人居环境及提高群众259户1214（其中脱贫户和监测对象60户224人人满意度和幸福感。</t>
  </si>
  <si>
    <t>C00040</t>
  </si>
  <si>
    <t>加章村委会漫水桥提升项目</t>
  </si>
  <si>
    <t>提升一个漫水桥长50米，宽8米</t>
  </si>
  <si>
    <t>解决全村村民448户1928人（其中脱贫户和监测对象25户97人）农业生产生活安全，方便生产生活。</t>
  </si>
  <si>
    <t>C00041</t>
  </si>
  <si>
    <t>湾岭镇录南村委会枫树坪新村地质灾害点挡土墙建设项目</t>
  </si>
  <si>
    <t>建设挡土墙60米长，3米高。</t>
  </si>
  <si>
    <t>改善142户690人（其中脱贫户和监测户56户271人）人居环境水平，消除地质灾害隐患。</t>
  </si>
  <si>
    <t>完善农村基础设施，改善农户142户690人（其中脱贫户和监测户56户271人）农户安全问题。</t>
  </si>
  <si>
    <t>C00042</t>
  </si>
  <si>
    <t>琼中县湾岭镇录南村一队污水处理设施建设工程项目</t>
  </si>
  <si>
    <t>建设污水处理设施，铺设排污管网。</t>
  </si>
  <si>
    <t>改善142户690人（其中脱贫户和监测户56户271人）人居环境水平，解决污水治理问题。</t>
  </si>
  <si>
    <t>完善农村基础设施，改善农户142户690人（其中脱贫户和监测户56户271人）污水排放问题。</t>
  </si>
  <si>
    <t>C00043</t>
  </si>
  <si>
    <t>农村污水治理</t>
  </si>
  <si>
    <t>湾岭镇新坡村香岭村村内排污沟改建工程</t>
  </si>
  <si>
    <t>新坡村委会香岭村</t>
  </si>
  <si>
    <t>新建DN300污水管道，长约120m，对现状排污沟进行清理</t>
  </si>
  <si>
    <t>改善32户142人（其中脱贫户和监测户8户32人）人居环境水平，解决村内露天排污（水）黑水体现象。</t>
  </si>
  <si>
    <t>完善农村基础设施，改善32户142人（其中脱贫户和监测户8户32人）居住环境问题。</t>
  </si>
  <si>
    <t>C00044</t>
  </si>
  <si>
    <t>农村道路建设（通村、通户路）</t>
  </si>
  <si>
    <t>琼中县湾岭镇新坡村至信安村道路改建工程</t>
  </si>
  <si>
    <t>1.道路全长1.5公里。急弯处路面加宽到5至6米，路段破损段挖除重建及排水沟重建。
2.加宽段根据现状增设防护栏</t>
  </si>
  <si>
    <t>改善27户125人（其中脱贫户和监测户7户28人）村民通行条件，方便开展生产活动。</t>
  </si>
  <si>
    <t>完善农村基础设施，改善27户125人（其中脱贫户和监测户7户28人）道路通行安全问题。</t>
  </si>
  <si>
    <t>C00045</t>
  </si>
  <si>
    <t>湾岭镇新坡村新坡村村内排污沟改建工程</t>
  </si>
  <si>
    <t>新坡村委会新坡村</t>
  </si>
  <si>
    <t>生活排水沟2条长200米，宽0.3米，深0.3米</t>
  </si>
  <si>
    <t>完善村庄基础设施，改善25户128人（其中脱贫户和监测户8户30人）人居环境，治理黑恶水体</t>
  </si>
  <si>
    <t>提高25户128人（其中脱贫户和监测户8户30人）生活质量，改善和提升全村人居环境。</t>
  </si>
  <si>
    <t>C00046</t>
  </si>
  <si>
    <t>竹朗村后河至边田道路改建工程</t>
  </si>
  <si>
    <t>1.道路全长200米，路面加宽到1米
2.道路根据现状增设防护栏</t>
  </si>
  <si>
    <t>改善65户223人（其中脱贫户和监测户9户32人）村民通行条件，方便开展生产活动。</t>
  </si>
  <si>
    <t>完善农村基础设施，改善农户65户223人（其中脱贫户和监测户9户32人）道路通行安全问题。</t>
  </si>
  <si>
    <t>C00047</t>
  </si>
  <si>
    <t>竹朗村下河至边田道路改建工程</t>
  </si>
  <si>
    <t>道路全长200米，根据现状增设防护栏</t>
  </si>
  <si>
    <t>改善65户223人（其中脱贫户和监测对象9户32人）生产生活条件，提高人居环境水平。</t>
  </si>
  <si>
    <t>C00048</t>
  </si>
  <si>
    <t>岭脚入村道路营前溪积水路段改造工程</t>
  </si>
  <si>
    <t>1.道路长100米，积水段抬高路面
2.根据现状增设防护栏</t>
  </si>
  <si>
    <t>改善101户330人（其中脱贫户和监测对象11户35人）生产生活条件，提高人居环境水平。</t>
  </si>
  <si>
    <t>完善农村基础设施，改善农户101户330人（其中脱贫户和监测对象11户35人）道路通行安全问题。</t>
  </si>
  <si>
    <t>C00049</t>
  </si>
  <si>
    <t>岭脚入村道路面前溪积水路段改造工程</t>
  </si>
  <si>
    <t>道路全长40米，根据现状增设防护栏</t>
  </si>
  <si>
    <t>C00050</t>
  </si>
  <si>
    <t>湾岭镇高坡村委会加鲜村小组挡土墙修复</t>
  </si>
  <si>
    <t>高坡村委会加鲜村小组</t>
  </si>
  <si>
    <t>新建混凝土护坡约 1600 ㎡，新建截水沟1段长约 200米，新建截水沟1段长约 300 米，新建混凝土明沟长约 20 米，新建栏杆长约  350 米</t>
  </si>
  <si>
    <t>改善29户124人（其中脱贫户和监测户1户1人）生产生活条件，提高人居环境水平，消除地质灾害隐患。</t>
  </si>
  <si>
    <t>完善农村基础设施，消除29户124人（其中脱贫户和监测户1户1人）农户地质灾害隐患，提高生活水平。</t>
  </si>
  <si>
    <t>C00051</t>
  </si>
  <si>
    <t>湾岭镇新坡村委会鹿寨水库排洪口建设工程</t>
  </si>
  <si>
    <r>
      <t>修复现状被冲毁道路长约30m，新建钢筋混凝土箱涵1座，长约20m；清理现状排洪口淤积土方约500m</t>
    </r>
    <r>
      <rPr>
        <sz val="12"/>
        <rFont val="宋体"/>
        <charset val="134"/>
      </rPr>
      <t>³</t>
    </r>
    <r>
      <rPr>
        <sz val="12"/>
        <rFont val="仿宋_GB2312"/>
        <charset val="134"/>
      </rPr>
      <t>。</t>
    </r>
  </si>
  <si>
    <t>完善村庄基础设施，改善25户128人（其中脱贫户和监测户8户30人）人居环境，提高水库周边生产生活安全性</t>
  </si>
  <si>
    <t>C00052</t>
  </si>
  <si>
    <t>湾岭镇来浩村委会来浩新村挡土墙建设项目</t>
  </si>
  <si>
    <t>来浩村委会来浩新村</t>
  </si>
  <si>
    <t>建设挡土墙高3米，长30米</t>
  </si>
  <si>
    <t>解决全村村民194户800人（其中脱贫户和监测对象55户211人）农业生产生活安全，方便生产生活。</t>
  </si>
  <si>
    <t>C00053</t>
  </si>
  <si>
    <t>湾岭村委会拖车沟桥底镂空修复项目</t>
  </si>
  <si>
    <t>拆除现状破损涵洞，新建钢筋混凝土箱涵，新建重力式挡土墙长约40m，墙高2-3m</t>
  </si>
  <si>
    <t>解决全村村民115户363人（其中脱贫户和监测对象24户90人）交通出行安全问题。</t>
  </si>
  <si>
    <t>C00054</t>
  </si>
  <si>
    <t>湾岭镇鸭坡村委会石盘岭道路排洪通道修复项目</t>
  </si>
  <si>
    <t>修复现状破损道路约长30m，拆除现状破损涵洞，新建钢筋混凝土箱涵1座，长度约10m；对现状路基掏空路段增设挡土墙，挡土墙高度2-3m。</t>
  </si>
  <si>
    <t>解决全村村民1898人的农业灌溉引水用水问题。</t>
  </si>
  <si>
    <t>C00055</t>
  </si>
  <si>
    <t>孟田坡村委会</t>
  </si>
  <si>
    <t>孟田坡村委会孟田坡村主干道路基修复项目</t>
  </si>
  <si>
    <t>修复混凝土挡土墙长约40米，高约2米；拆除重建掏空路段面约73㎡，拆除重建D500过路圆管涵1道、盖板明涵1座。</t>
  </si>
  <si>
    <t>解决全村村民377户1205人（其中脱贫户和监测对象72户271人）交通出行安全问题。</t>
  </si>
  <si>
    <t>C00056</t>
  </si>
  <si>
    <t>湾岭镇坡寨村委会坡寨村主干道路基修复项目</t>
  </si>
  <si>
    <t>修复路基因雨水冲刷掏空部分，长14米，宽2.2米，深2米</t>
  </si>
  <si>
    <t>解决全村村民376户1649人（其中脱贫户和监测46户185人）交通出行安全问题。</t>
  </si>
  <si>
    <t>C00057</t>
  </si>
  <si>
    <t>湾岭镇来浩村委会红皮沟村生产便道修复项目</t>
  </si>
  <si>
    <t>来浩村委会红皮沟村</t>
  </si>
  <si>
    <t>修复生产便道，建设挡土墙2段高约3米，长约24米；拆除及修复水毁路段约30平方米。</t>
  </si>
  <si>
    <t>C00058</t>
  </si>
  <si>
    <t>湾岭镇大墩村委会旱改水生产便道修复项目</t>
  </si>
  <si>
    <t>修复生产便道，新建挡土墙2段，高约2米，长约80米，修复U50水渠1段长约40米。</t>
  </si>
  <si>
    <t>解决全村村民327户1284人（其中脱贫户和监测对象55户214人）农业生产生活安全，方便生产生活。</t>
  </si>
  <si>
    <t>C00059</t>
  </si>
  <si>
    <t>湾岭镇大墩村委会南红桥及大总岭挡土墙建设项目</t>
  </si>
  <si>
    <t>修复因灾损毁路基等，新建挡土墙4段，高约4米，长约200米；河道清淤约900立方米。</t>
  </si>
  <si>
    <t>C00060</t>
  </si>
  <si>
    <t>湾岭镇大墩村委会南红村路基修复项目</t>
  </si>
  <si>
    <t>修复因灾损毁路基等，新建挡土墙2段，高约7米，长约50米；拆除及修复水毁路段约80平方米，新建道路钢制护栏约50米。</t>
  </si>
  <si>
    <t>C00061</t>
  </si>
  <si>
    <t>湾岭镇南久村委会坡寮村生产便道修复项目</t>
  </si>
  <si>
    <t>新建挡土墙长约100m，墙高2-3m。</t>
  </si>
  <si>
    <t>解决全村村民421户1610人（其中脱贫户和监测对象97户365人）交通出行安全问题。</t>
  </si>
  <si>
    <t>C00062</t>
  </si>
  <si>
    <t>湾岭镇南久村委会漫水桥修复项目</t>
  </si>
  <si>
    <t>罗永村更换现状破损波形护栏长约20m，鸭姆坡村拆除现状破损涵洞，新钢筋混凝土箱涵，长约15m。</t>
  </si>
  <si>
    <t>C00063</t>
  </si>
  <si>
    <t>湾岭镇岭门村委会罗马村漫水桥修复项目</t>
  </si>
  <si>
    <t>罗马村拆除现状破损涵洞，新建钢筋混凝土箱涵长约10m。</t>
  </si>
  <si>
    <t>C00064</t>
  </si>
  <si>
    <t>湾岭镇新仔村委会榕木村村道提升项目</t>
  </si>
  <si>
    <t>新建村道500米，宽3.5米</t>
  </si>
  <si>
    <t>C00065</t>
  </si>
  <si>
    <t>湾岭镇新仔村委会岭脚村漫水桥护栏建设项目</t>
  </si>
  <si>
    <t>新仔村委会岭脚村</t>
  </si>
  <si>
    <t>根据现状新建漫水桥防护栏100米</t>
  </si>
  <si>
    <t>C00066</t>
  </si>
  <si>
    <t>湾岭镇坡寨村委会坡寨村后至金包村村道项目</t>
  </si>
  <si>
    <t>新建2条道路，共计长度约1200米，道路路面宽度3.5m</t>
  </si>
  <si>
    <t>C00067</t>
  </si>
  <si>
    <t>琼中县湾岭镇续建项目</t>
  </si>
  <si>
    <t>1.琼中县湾岭镇湾岭小学至南道村公路改建工程：①道路全长2.5公里。急弯处路面加宽到5至6米，路段破损段挖除重建，积水段抬高路面②加宽段根据现状增设防护栏。
2.湾岭镇大墩村委会南毛村河堤修复提升项目：原址修缮 C25 片石砼河堤挡墙长度 149m，高度 3.5～5.5m。</t>
  </si>
  <si>
    <t>改善各村约872户3256人（其中脱贫户和监测对象159户601人）生产生活条件，提高人居环境水平，解决水利灌溉、安全饮水难题、安全出行问题。</t>
  </si>
  <si>
    <t>带动各村约872户3256人（其中脱贫户和监测对象159户601人）产业发展，以发展生产、就业务工、收益分红、带动农户就近就地就业务工等方式提高村集体经济和农户增收。</t>
  </si>
  <si>
    <t>C00068</t>
  </si>
  <si>
    <t>合究村委会</t>
  </si>
  <si>
    <t>黎母山镇合究村委会人居环境提升项目</t>
  </si>
  <si>
    <t>1.建设混凝土路2.7米宽，31米长
2.建设水库旁栏杆1.2米高，164米长
3.建设3.5米高挡土墙21米长</t>
  </si>
  <si>
    <t>改善生活环境，提高全村286人的卫生条件，提升人居环境卫生</t>
  </si>
  <si>
    <t>改善生活环境，提高全村卫生条件，提升人居环境卫生</t>
  </si>
  <si>
    <t>C00069</t>
  </si>
  <si>
    <t>黎母山镇南吉村委会人居环境提升项目</t>
  </si>
  <si>
    <t>1.关朗村道路修缮：拆除重建混凝土路3米宽，282米长；建设混凝土路3米宽231米；
2.南吉村：拆除旧桥，建设桥梁6米宽*8米长及配套</t>
  </si>
  <si>
    <t>改善生活环境，提高全村670人的卫生条件，提升人居环境卫生</t>
  </si>
  <si>
    <t>C00070</t>
  </si>
  <si>
    <t>榕木、握岱村委会</t>
  </si>
  <si>
    <t>黎母山镇榕木握岱村委会人居环境提升项目</t>
  </si>
  <si>
    <t>1、都田村：建设道路55平方（约16米长、3.5宽米），挡土墙长10米、高3.5米；
2、榕木村：建设3米宽*7米长盖板涵1座；
3、槟榔根村：建设1.2米高护栏46米</t>
  </si>
  <si>
    <t>改善生活环境，提高全村2238人的卫生条件，提升人居环境卫生</t>
  </si>
  <si>
    <t>C00071</t>
  </si>
  <si>
    <t>新林村委会</t>
  </si>
  <si>
    <t>黎母山镇新林村委会人居环境提升项目</t>
  </si>
  <si>
    <t>1、公江村：新建3米高片石挡土墙102米；
2、新林二队：新建3米高片石挡土墙72米；
3、包密头村：新建挡土墙20米（高3-4.5米）路面防护加宽40米。</t>
  </si>
  <si>
    <t>改善生活环境，提高全村2132人的卫生条件，提升人居环境卫生</t>
  </si>
  <si>
    <t>C00072</t>
  </si>
  <si>
    <t>黎母山镇腰仔村委会人居环境提升项目</t>
  </si>
  <si>
    <t>1、永太村：建设片石砼挡土墙高6m，长54.5m；
2、永太村村道修缮：建设混凝土路宽3m，长217m；
3、腰仔村委会：建设铺设彩砖129平方；
4、梁飞子村：建设拆除暗沟面层更换为盖板长27m；
5、九姜头村村道修缮：建设混凝土路宽3.5m，长60m；建设混凝土路宽3m，长26m；排水沟修缮修复长170米。</t>
  </si>
  <si>
    <t>改善生活环境，提高全村2047人的卫生条件，提升人居环境卫生</t>
  </si>
  <si>
    <t>C00073</t>
  </si>
  <si>
    <t>农村道路建设(通村路、通户路、小型桥梁等)</t>
  </si>
  <si>
    <t>黎母山镇乌那线至合口村项目</t>
  </si>
  <si>
    <t>维修</t>
  </si>
  <si>
    <t>修缮乡村道路一条及配套设施，长25米，宽3.5米</t>
  </si>
  <si>
    <t>完善农村基础设施，改善全村村民生产生活条件</t>
  </si>
  <si>
    <t>C00074</t>
  </si>
  <si>
    <t>新村村委会</t>
  </si>
  <si>
    <t>黎母山镇乌那线至新村项目</t>
  </si>
  <si>
    <t>C00075</t>
  </si>
  <si>
    <t>大木村委会</t>
  </si>
  <si>
    <t>黎母山镇阳江农场十六队至风流村项目</t>
  </si>
  <si>
    <t>修缮乡村道路一条及配套设施，长40米，宽3.5米</t>
  </si>
  <si>
    <t>C00076</t>
  </si>
  <si>
    <t>黎母山镇阳江六队至大木村项目</t>
  </si>
  <si>
    <t>修缮乡村道路一条及配套设施，长30米，宽3.5米</t>
  </si>
  <si>
    <t>C00077</t>
  </si>
  <si>
    <t>黎母山镇大丰农场路口至南吉村委会项目</t>
  </si>
  <si>
    <t>修缮乡村道路一条及配套设施，长60米，宽3.5米</t>
  </si>
  <si>
    <t>C00078</t>
  </si>
  <si>
    <t>黎母山镇乌那线至合究村项目</t>
  </si>
  <si>
    <t>修缮乡村道路一条及配套设施，长20米，宽3.5米</t>
  </si>
  <si>
    <t>C00079</t>
  </si>
  <si>
    <t>黎母山镇榕木村委会至城寨村项目</t>
  </si>
  <si>
    <t>修缮乡村道路一条及配套设施，长38米，宽3.5米</t>
  </si>
  <si>
    <t>C00080</t>
  </si>
  <si>
    <t>黎母山镇保蕊村路口至保蕊村项目</t>
  </si>
  <si>
    <t>修缮乡村道路一条及配套设施，长13米，宽3.5米</t>
  </si>
  <si>
    <t>C00081</t>
  </si>
  <si>
    <t>黎母山镇榕木村口至羊榕线项目</t>
  </si>
  <si>
    <t>修缮乡村道路一条及配套设施，长26米，宽3.5米</t>
  </si>
  <si>
    <t>C00082</t>
  </si>
  <si>
    <r>
      <t>中平镇思河村委会田</t>
    </r>
    <r>
      <rPr>
        <sz val="12"/>
        <rFont val="宋体"/>
        <charset val="134"/>
      </rPr>
      <t>埇</t>
    </r>
    <r>
      <rPr>
        <sz val="12"/>
        <rFont val="仿宋_GB2312"/>
        <charset val="134"/>
      </rPr>
      <t>村饮水项目</t>
    </r>
  </si>
  <si>
    <r>
      <t>田</t>
    </r>
    <r>
      <rPr>
        <sz val="12"/>
        <rFont val="宋体"/>
        <charset val="134"/>
      </rPr>
      <t>埇</t>
    </r>
    <r>
      <rPr>
        <sz val="12"/>
        <rFont val="仿宋_GB2312"/>
        <charset val="134"/>
      </rPr>
      <t>村</t>
    </r>
  </si>
  <si>
    <t>更换田埇村内老旧水管，长约3000米</t>
  </si>
  <si>
    <t>完善群众饮水及基础设施建设</t>
  </si>
  <si>
    <t>完善群众53户177人，脱贫户10户36人饮水及基础设施建设</t>
  </si>
  <si>
    <t>C00083</t>
  </si>
  <si>
    <r>
      <t>琼中县中平镇思河村委会田</t>
    </r>
    <r>
      <rPr>
        <sz val="12"/>
        <rFont val="宋体"/>
        <charset val="134"/>
      </rPr>
      <t>埇</t>
    </r>
    <r>
      <rPr>
        <sz val="12"/>
        <rFont val="仿宋_GB2312"/>
        <charset val="134"/>
      </rPr>
      <t>村人居环境项目</t>
    </r>
  </si>
  <si>
    <t>路面硬化面积约3219m2；盖板沟长度约294m；过路管涵四处，其中DN800钢筋砼管涵长度约15m、DN400钢筋砼管涵长度约52m，检查井1座；盖板排水渠长度约75米；砖砌矮墙长度约163米;其它零星工程等</t>
  </si>
  <si>
    <t>完善村内基础设施，改善群众181人的生活条件</t>
  </si>
  <si>
    <t>完善农村基础设施，改善群众53户181人，脱贫户10户36人生活条件</t>
  </si>
  <si>
    <t>C00084</t>
  </si>
  <si>
    <r>
      <t>琼中县中平镇思河村委会厚皮</t>
    </r>
    <r>
      <rPr>
        <sz val="12"/>
        <rFont val="宋体"/>
        <charset val="134"/>
      </rPr>
      <t>埇</t>
    </r>
    <r>
      <rPr>
        <sz val="12"/>
        <rFont val="仿宋_GB2312"/>
        <charset val="134"/>
      </rPr>
      <t>人居环境项目</t>
    </r>
  </si>
  <si>
    <r>
      <t>思河村委会厚皮</t>
    </r>
    <r>
      <rPr>
        <sz val="12"/>
        <rFont val="宋体"/>
        <charset val="134"/>
      </rPr>
      <t>埇</t>
    </r>
    <r>
      <rPr>
        <sz val="12"/>
        <rFont val="仿宋_GB2312"/>
        <charset val="134"/>
      </rPr>
      <t>村</t>
    </r>
  </si>
  <si>
    <t>路面硬化面积约4650m2；砖砌矮墙长度约432m；盖板沟长度约450m；及其他零星工程等</t>
  </si>
  <si>
    <t>完善村内基础设施，改善群众175人的生活条件</t>
  </si>
  <si>
    <t>完善农村基础设施，改善群众44户175人，脱贫户10户31人生活条件</t>
  </si>
  <si>
    <t>C00085</t>
  </si>
  <si>
    <t>琼中县中平镇思河村委会加凯一村人居环境项目</t>
  </si>
  <si>
    <t>排水沟250米、涵管30米地面硬化以及其它配套设施等人居环境配套设施</t>
  </si>
  <si>
    <t>完善村内基础设施，改善群众生活条件</t>
  </si>
  <si>
    <t>完善农村基础设施，改善群众49户170人，其中脱贫户7户29人生活条件</t>
  </si>
  <si>
    <t>C00086</t>
  </si>
  <si>
    <t>琼中县中平镇思河村委会新安村及加擦肚村人居环境项目</t>
  </si>
  <si>
    <t>思河村委会新安村、加擦肚村</t>
  </si>
  <si>
    <t>新安村挡土墙50米、新建及修复排水沟含盖板约200米，地面硬化200平米，修复新安村村口被雨水掏空的路基；加擦肚村挡土墙，排水沟以及其它配套设施等人居环境配套设施</t>
  </si>
  <si>
    <t>完善农村基础设施，改善群众84户323人，脱贫户25户88人生活条件</t>
  </si>
  <si>
    <t>C00087</t>
  </si>
  <si>
    <t>农村道路建设</t>
  </si>
  <si>
    <t>中平镇思河村委会加凯二大洞桥项目</t>
  </si>
  <si>
    <t>思河村委会加凯二村</t>
  </si>
  <si>
    <t>新建2-4m盖板涵1座，长约5m；新建路面长约50.4m，宽度3.5m；新建挡墙长约40m，高度2.5m及其他配套设施</t>
  </si>
  <si>
    <t>完善农村基础设施，解决群众30人的出行、生产难题</t>
  </si>
  <si>
    <t>解决8户30人，其中脱贫户3户14人群众出行难题</t>
  </si>
  <si>
    <t>C00088</t>
  </si>
  <si>
    <r>
      <t>琼中县中平镇思河村委会厚皮</t>
    </r>
    <r>
      <rPr>
        <sz val="12"/>
        <rFont val="宋体"/>
        <charset val="134"/>
      </rPr>
      <t>埇</t>
    </r>
    <r>
      <rPr>
        <sz val="12"/>
        <rFont val="仿宋_GB2312"/>
        <charset val="134"/>
      </rPr>
      <t>村入村桥梁项目</t>
    </r>
  </si>
  <si>
    <t>建设一座桥梁长约35米及相关配套设施</t>
  </si>
  <si>
    <t>完善农村基础设施，解决群众出行、生产难题</t>
  </si>
  <si>
    <t>完善农村基础设施，改善43户154人，含脱贫户10户31人出行问题</t>
  </si>
  <si>
    <t>C00089</t>
  </si>
  <si>
    <t>中平镇中平村委会各村小组饮水基础设施项目</t>
  </si>
  <si>
    <r>
      <t>中平村委会下水田村、加曼村、深</t>
    </r>
    <r>
      <rPr>
        <sz val="12"/>
        <rFont val="宋体"/>
        <charset val="134"/>
      </rPr>
      <t>湴</t>
    </r>
    <r>
      <rPr>
        <sz val="12"/>
        <rFont val="仿宋_GB2312"/>
        <charset val="134"/>
      </rPr>
      <t>村、下溪村、新村二</t>
    </r>
  </si>
  <si>
    <t>1.深湴村建设饮水坝头、水塔、重建饮水管道2000米；
2.下水田村建设饮水坝头、水塔、重建饮水管道2000米；
3.加曼村建设饮水坝头、水塔、重建饮水管道2000米；
4.新村二建设饮水水塔；
5.下溪村建设饮水塔</t>
  </si>
  <si>
    <t>完善群众21户91人，其中脱贫户6户22人饮水及基础设施建设</t>
  </si>
  <si>
    <t>C00090</t>
  </si>
  <si>
    <t>产业路</t>
  </si>
  <si>
    <r>
      <t>中平镇中平村委会深</t>
    </r>
    <r>
      <rPr>
        <sz val="12"/>
        <rFont val="宋体"/>
        <charset val="134"/>
      </rPr>
      <t>湴</t>
    </r>
    <r>
      <rPr>
        <sz val="12"/>
        <rFont val="仿宋_GB2312"/>
        <charset val="134"/>
      </rPr>
      <t>村人居环境提升项目</t>
    </r>
  </si>
  <si>
    <t>排水沟长600米，挡土墙长100米，以及其他基础设施等人居环境配套设施</t>
  </si>
  <si>
    <t>完善村内基础设施，改善群众40户200人，其中脱贫户10户42人生活条件</t>
  </si>
  <si>
    <t>C00091</t>
  </si>
  <si>
    <t>中平镇中平村委会新民村人居环境提升项目</t>
  </si>
  <si>
    <t>入户道路硬化160米；排水沟长200米；下溪村新建村里挡土墙长200米；土地裸露硬化500平方以及其他基础设施等人居环境配套设施</t>
  </si>
  <si>
    <t>完善村内基础设施，改善群众90户400人，其中脱贫户12户54人生活条件</t>
  </si>
  <si>
    <t>C00092</t>
  </si>
  <si>
    <t>琼中县中平镇中平村委会新村人居环境整治项目</t>
  </si>
  <si>
    <t>中平村委会新村村</t>
  </si>
  <si>
    <r>
      <t>路面硬化面积约5361m</t>
    </r>
    <r>
      <rPr>
        <sz val="12"/>
        <rFont val="宋体"/>
        <charset val="134"/>
      </rPr>
      <t>²</t>
    </r>
    <r>
      <rPr>
        <sz val="12"/>
        <rFont val="仿宋_GB2312"/>
        <charset val="134"/>
      </rPr>
      <t>，0.4m*0.4m盖板边沟长约656m；C20砼沉沙井4处，0.5m过路管涵长约34m；挡墙长约258m/高2.0~3.0m；树池4个及其他零星工程等</t>
    </r>
  </si>
  <si>
    <t>完善村内基础设施，改善群众356人的生活条件</t>
  </si>
  <si>
    <t>完善村内基础设施，改善群众96户356人，其中脱贫户23户88人生活条件。</t>
  </si>
  <si>
    <t>C00093</t>
  </si>
  <si>
    <t>中平镇中平村委会下溪村人居环境提升项目</t>
  </si>
  <si>
    <t>中平村委会下溪村</t>
  </si>
  <si>
    <t>路面硬化面积约1519m2；砼挡墙长约237m；砖砌矮墙长约43m；盖板沟长约57m；过路管涵一处3.0m；及其他零星工程等</t>
  </si>
  <si>
    <t>完善村内基础设施，改善群众200人的生活条件</t>
  </si>
  <si>
    <t>C00094</t>
  </si>
  <si>
    <r>
      <t>中平镇南</t>
    </r>
    <r>
      <rPr>
        <sz val="12"/>
        <rFont val="宋体"/>
        <charset val="134"/>
      </rPr>
      <t>坵</t>
    </r>
    <r>
      <rPr>
        <sz val="12"/>
        <rFont val="仿宋_GB2312"/>
        <charset val="134"/>
      </rPr>
      <t>村委会人居环境修缮项目</t>
    </r>
  </si>
  <si>
    <t>1.修缮中村村内毁坏的排水沟100米
2.硬化中村入村道路长200米，两边各加宽0.8米
3.修缮大村村内毁坏的环村路50米
4.修缮下田坡村内毁坏的环村路50米</t>
  </si>
  <si>
    <t>完善农村基础设施，改善群众238户936人，其中脱贫户116户501人的生活条件。</t>
  </si>
  <si>
    <t>C00095</t>
  </si>
  <si>
    <t>琼中县中平镇黎明村委会双万田村人居环境项目</t>
  </si>
  <si>
    <t>黎明村委会双万田村</t>
  </si>
  <si>
    <t>修建双万田村挡土墙、路面硬化、排水沟修复以及其他基础设施等人居环境配套设施</t>
  </si>
  <si>
    <t>完善农村基础设施，改善群众105户441,其中脱贫户15户45人生活条件。</t>
  </si>
  <si>
    <t>C00096</t>
  </si>
  <si>
    <t>琼中县中平镇黎明村委会深水村人居环境项目</t>
  </si>
  <si>
    <t>黎明村委会深水村</t>
  </si>
  <si>
    <t>修建深水村排水沟，公共场地平整硬化以及其他基础设施等人居环境配套设施</t>
  </si>
  <si>
    <t>完善农村基础设施，改善群众53户177人,其中脱贫户11户30人生活条件。</t>
  </si>
  <si>
    <t>C00097</t>
  </si>
  <si>
    <t>琼中县中平镇黎明村委会新村一二村人居环境项目</t>
  </si>
  <si>
    <t>黎明村委会新村一村</t>
  </si>
  <si>
    <t>新村一、二主路及环村道路新建一条长约500米道路、排水沟修复、挡土墙以及其他基础设施等人居环境配套设施</t>
  </si>
  <si>
    <t>完善农村基础设施，改善群众40户350人,其中脱贫户14户36人生活条件。</t>
  </si>
  <si>
    <t>C00098</t>
  </si>
  <si>
    <t>人居环境项目</t>
  </si>
  <si>
    <t>基础设施</t>
  </si>
  <si>
    <t>中平镇南茂村委会五队村人居环境项目</t>
  </si>
  <si>
    <t>五队</t>
  </si>
  <si>
    <t>新建排水沟长约80米、护栏长约85米、挡土墙长约83米以及其他基础设施等人居环境配套设施</t>
  </si>
  <si>
    <t>完善农村基础设施，改善群众70户310人，其中脱贫户15户57人生活条件</t>
  </si>
  <si>
    <t>C00099</t>
  </si>
  <si>
    <t>中平镇南茂村委会加福村人居环境项目</t>
  </si>
  <si>
    <t>加福</t>
  </si>
  <si>
    <t>新建加福村排水沟长约20米、挡土墙长8米；路面硬化长5米以及其他基础设施等人居环境配套设施</t>
  </si>
  <si>
    <t>完善村内基础设施，改善群众28户120人，其中脱贫户8户25人生活条件</t>
  </si>
  <si>
    <t>C00100</t>
  </si>
  <si>
    <t>中平镇南茂村委会路平村过水路面桥建设项目</t>
  </si>
  <si>
    <t>南茂村委会路平村</t>
  </si>
  <si>
    <t>新建2-4m盖板涵1座，长约5m；新建路面长约189m，宽度3.5m；新建挡墙长约100m，高度3.5m；新建波形护栏长约40m；新建砼排水沟长约179m，尺寸40cm*40cm及其他配套设施</t>
  </si>
  <si>
    <t>完善农村基础设施，解决群412人的出行、生产难题</t>
  </si>
  <si>
    <t>完善农村基础设施，改善群众93户412人，其中脱贫户18户90人出行、生产难题</t>
  </si>
  <si>
    <t>C00101</t>
  </si>
  <si>
    <t>中平镇南茂村委会加福村东桥梁项目</t>
  </si>
  <si>
    <t>修建加福村加福东桥梁长约28米及其附属配套设施</t>
  </si>
  <si>
    <t>完善农村基础设施，改善群众28户120人，含脱贫户8户35人出行、生产难题</t>
  </si>
  <si>
    <t>C00102</t>
  </si>
  <si>
    <t>中平镇南茂村路平村蓄水池项目</t>
  </si>
  <si>
    <t>修缮蓄水池及其附属配套设施</t>
  </si>
  <si>
    <t>完善群众80户390人，其中脱贫户、监测户22户107人饮水及基础设施建设</t>
  </si>
  <si>
    <t>C00103</t>
  </si>
  <si>
    <t>黎明、中平村委会</t>
  </si>
  <si>
    <t>中平镇村庄灾后修复基础设施项目</t>
  </si>
  <si>
    <t>1.黎明村委会新村二：路面修缮长约133m，约414平方米；
2.中平村委会往南茂村委会村道挡墙长约48m；
3.中平村委会新村一：挡墙长约89m；波形护栏长约89m；
4.中平村委会新村一农桥人行桥，桥梁宽约4m，桥面宽约3m，为1-20m预应力混凝土空心板桥。</t>
  </si>
  <si>
    <t>完善农村基础设施，解决4443人的安全隐患</t>
  </si>
  <si>
    <t>完善农村基础设施，解决农户1044户4443人,其中脱贫户237户996人安全隐患</t>
  </si>
  <si>
    <t>C00104</t>
  </si>
  <si>
    <t>中平镇思河村委会龙头坡村灾后修复饮水坝头项目</t>
  </si>
  <si>
    <t>思河村委会龙头坡村</t>
  </si>
  <si>
    <t>修缮饮水坝头约12平方米及其他配套设施</t>
  </si>
  <si>
    <t>完善饮水基础设施，解决153人的饮水问题。</t>
  </si>
  <si>
    <t>完善农户40户153人，其中脱贫户14户40人饮水基础设施，解决饮水问题。</t>
  </si>
  <si>
    <t>C00105</t>
  </si>
  <si>
    <t>和平镇林田村委会合口村饮水池项目</t>
  </si>
  <si>
    <t>新建饮水池高1米、长7米</t>
  </si>
  <si>
    <t>解决饮用水问题，提高生活质量</t>
  </si>
  <si>
    <t>解决农户63户288人的用水质量，其中脱贫户15户57人，提高村民生活质量</t>
  </si>
  <si>
    <t>C00106</t>
  </si>
  <si>
    <t>林田村委会新安一村生活饮水项目</t>
  </si>
  <si>
    <t>饮水坝头加高40公分长15米</t>
  </si>
  <si>
    <t>解决饮水问题,改善47户148人，其中脱贫户10户39人生活饮水条件</t>
  </si>
  <si>
    <t>C00107</t>
  </si>
  <si>
    <t>产业路、资源路、旅游路建设</t>
  </si>
  <si>
    <t>和平镇林田村委会饮水设施项目</t>
  </si>
  <si>
    <t>新民村：饮水管道生锈需要维修500米。                  林田一、二村：林田一、二小组饮水管道，早期安装的是铁管，现已严重生锈需要从新改造6000米。</t>
  </si>
  <si>
    <t>解决饮水问题，改善生活条件</t>
  </si>
  <si>
    <t>解决农户147户574人，其中脱贫户18户60人，监测户1户5人解决饮水问题，改善生活条件</t>
  </si>
  <si>
    <t>C00108</t>
  </si>
  <si>
    <t>和平镇林田村委会新民村水塔项目</t>
  </si>
  <si>
    <t>建设一座水塔，规模为：直径为4米，高为3米水塔面积。</t>
  </si>
  <si>
    <t>解决农户48户215人的用水质量，其中脱贫户1户4人，监测户1户5人，提高村民生活质量</t>
  </si>
  <si>
    <t>C00109</t>
  </si>
  <si>
    <t>什介老村饮水坝头项目</t>
  </si>
  <si>
    <t>什介村委会什介老村</t>
  </si>
  <si>
    <t>建设坝头长5米，敷设水管5000米</t>
  </si>
  <si>
    <t>完善基础设施建设，改善农户生活条件。</t>
  </si>
  <si>
    <t>完善农村基础设施，改善56户189人，其中贫困户8户32人生活环境。</t>
  </si>
  <si>
    <t>C00110</t>
  </si>
  <si>
    <r>
      <t>和平镇长沙村委会</t>
    </r>
    <r>
      <rPr>
        <sz val="12"/>
        <rFont val="宋体"/>
        <charset val="134"/>
      </rPr>
      <t>內</t>
    </r>
    <r>
      <rPr>
        <sz val="12"/>
        <rFont val="仿宋_GB2312"/>
        <charset val="134"/>
      </rPr>
      <t>村自来水项目</t>
    </r>
  </si>
  <si>
    <t>建设自来水水管长度1500米</t>
  </si>
  <si>
    <t>解决饮用水问题，提高生活质量。</t>
  </si>
  <si>
    <t>解决农户28户102人的用水质量，其中脱贫户1户5人，提高村民生活质量。</t>
  </si>
  <si>
    <t>C00111</t>
  </si>
  <si>
    <t>和平镇长沙村委会田堆村饮水工程</t>
  </si>
  <si>
    <t>更换自来水水管1500米</t>
  </si>
  <si>
    <t>解决饮水问题,改善34户132人，其中脱贫户4户14人生活饮水条件</t>
  </si>
  <si>
    <t>C00112</t>
  </si>
  <si>
    <t>贝湾村一队二队饮水坝头项目</t>
  </si>
  <si>
    <t>修建饮水坝头长12米 宽80公分。</t>
  </si>
  <si>
    <t>改善村民生活条件，提高村民生活水平。</t>
  </si>
  <si>
    <t>改善村民生活条件，提高70户260人，其中脱贫户24户130人生活水平。</t>
  </si>
  <si>
    <t>C00113</t>
  </si>
  <si>
    <t>和平镇干磉村委会饮水设施项目</t>
  </si>
  <si>
    <t>新建拦水坝、过滤罐等饮水设施，留山坡村：需要更换新的50管（联塑管）1000米。干磉村：需要更换75管（铁管）1000米，63管（铁管）1000米。新村：需要更换两条50管（铁管）12米，5个快速接头，槟榔园村：需要更换两条50管（铁管）12米，5个快速接头。</t>
  </si>
  <si>
    <t>解决饮水问题,改善152户607人，其中脱贫户22户107人生活饮水条件</t>
  </si>
  <si>
    <t>C00114</t>
  </si>
  <si>
    <t>和平镇长兴村委会饮水设施建设项目</t>
  </si>
  <si>
    <t>水塔加固、过滤消毒设施。干河水利至新农村新建饮水管700米。</t>
  </si>
  <si>
    <t>完善农村基础设施，改善全村农户273户1311人，其中脱贫户22户75人生活条件。</t>
  </si>
  <si>
    <t>C00115</t>
  </si>
  <si>
    <t>新兴三四队村内饮用水管道改造项目</t>
  </si>
  <si>
    <t>更换新兴三四队村内饮用水管3000米</t>
  </si>
  <si>
    <t>解决全村51户208人，其中脱贫户12户46人，改善饮水问题</t>
  </si>
  <si>
    <t>C00116</t>
  </si>
  <si>
    <t>和平镇长兴村委会长兴一二三四队挡土墙项目</t>
  </si>
  <si>
    <t>建设长兴一二三四队挡土墙长700米。</t>
  </si>
  <si>
    <t>完善基础设施建设，改善240户1200人，其中脱贫户20户64人的生活条件。</t>
  </si>
  <si>
    <t>C00117</t>
  </si>
  <si>
    <t>和平镇堑对村委会人居环境改造目</t>
  </si>
  <si>
    <t>1.每个村小组的垃圾分类收集点，每个村小组3--5个点;2.部分农户的污水处理;3.部分农户的挡土墙;4.万道村的文化活动场所;5.南队和北队村的断头路;6.槟榔园、万道村的防洪堤;7.公路掏空4处。</t>
  </si>
  <si>
    <t>完善基础设施建设，改善303户1218人，其中脱贫户62户271人的生活条件。</t>
  </si>
  <si>
    <t>C00118</t>
  </si>
  <si>
    <t>和平镇新兴村委会人居环境建设项目</t>
  </si>
  <si>
    <t>村内地面硬化约600平方米</t>
  </si>
  <si>
    <t>完善农村基础设施，改善115户600人，其中贫困户21户72人生活环境。</t>
  </si>
  <si>
    <t>C00119</t>
  </si>
  <si>
    <t>镇农场</t>
  </si>
  <si>
    <t>和平镇镇农场人居环境提升项目</t>
  </si>
  <si>
    <t>道路两边新建50公分高的围墙，长度300米，路边排水沟盖板长50米。</t>
  </si>
  <si>
    <t>完善基础设施建设，改善群众生活条件。</t>
  </si>
  <si>
    <t>完善基础设施建设，改善43户152人，其中脱贫户12户52人的生活条件。</t>
  </si>
  <si>
    <t>C00120</t>
  </si>
  <si>
    <t>和平镇干磉村委会人居环境项目</t>
  </si>
  <si>
    <t>干磉村：1.挡土墙-200米，30个路灯；2.槟榔园村：文化室的挡土墙200米，路灯6盏；3.留山坡村：挡土墙200米；4.排水沟400米。</t>
  </si>
  <si>
    <t>改善农户生活条件，提高农户生活水平。</t>
  </si>
  <si>
    <t>改善生活条件，提高122户484人，其中脱贫户1户3人生活水平。</t>
  </si>
  <si>
    <t>C00121</t>
  </si>
  <si>
    <t>顺作村村前防洪堤项目</t>
  </si>
  <si>
    <t>什介村委会顺作村</t>
  </si>
  <si>
    <t>建设防洪堤长800米，高6米</t>
  </si>
  <si>
    <t>完善农村基础设施，改善34户135人，其中贫困户7户21人生活环境。</t>
  </si>
  <si>
    <t>C00122</t>
  </si>
  <si>
    <t>抄贤村修水道项目</t>
  </si>
  <si>
    <t>什介村委会抄贤村</t>
  </si>
  <si>
    <t>修建水道两边全长1000米</t>
  </si>
  <si>
    <t>完善农村基础设施，改善64户300人，其中贫困户9户46人生活环境。</t>
  </si>
  <si>
    <t>C00123</t>
  </si>
  <si>
    <t>罗寨村排污处理池项目</t>
  </si>
  <si>
    <t>什介村委会罗寨村</t>
  </si>
  <si>
    <t>建设排污处理池1个</t>
  </si>
  <si>
    <t>完善农村基础设施，改善35户135人，其中贫困户9户37人生活环境。</t>
  </si>
  <si>
    <t>C00124</t>
  </si>
  <si>
    <t>顺作村挡土墙项目</t>
  </si>
  <si>
    <t>建设村内挡土墙长约1000米，高6米</t>
  </si>
  <si>
    <t>完善农村基础设施，改善17户54人，其中贫困户7户21人生活环境。</t>
  </si>
  <si>
    <t>C00125</t>
  </si>
  <si>
    <t>什介老村挡土墙项目</t>
  </si>
  <si>
    <t>建设村内挡土墙长约800米，高6米</t>
  </si>
  <si>
    <t>完善农村基础设施，改善30户134人，其中贫困户8户32人生活环境。</t>
  </si>
  <si>
    <t>C00126</t>
  </si>
  <si>
    <t>什介新村挡土墙项目</t>
  </si>
  <si>
    <t>什介村委会什介新村</t>
  </si>
  <si>
    <t>建设村内挡土墙长70米，高4米</t>
  </si>
  <si>
    <t>完善农村基础设施，改善14户52人，其中贫困户6户26人生活环境。</t>
  </si>
  <si>
    <t>C00127</t>
  </si>
  <si>
    <t>抄贤村挡土墙项目</t>
  </si>
  <si>
    <t>建设村内挡土墙长约3000米，高6米</t>
  </si>
  <si>
    <t>完善农村基础设施，改善20户80人，其中贫困户9户46人生活环境。</t>
  </si>
  <si>
    <t>C00128</t>
  </si>
  <si>
    <t>什干村挡土墙项目</t>
  </si>
  <si>
    <t>什介村委会什干村</t>
  </si>
  <si>
    <t>建设村内挡土墙长80米，高4米</t>
  </si>
  <si>
    <t>改善生产交通条件，提高20户84人，其中脱贫户13户51人生产积极性。</t>
  </si>
  <si>
    <t>C00129</t>
  </si>
  <si>
    <t>贝湾一队二队排水沟加盖板项目</t>
  </si>
  <si>
    <t>建设贝湾一、二队排水沟盖板；贝湾一、二队排水沟长300米，宽0.8米。</t>
  </si>
  <si>
    <t>改善生活条件，提高17户70人，其中脱贫户8户39人生活水平。</t>
  </si>
  <si>
    <t>C00130</t>
  </si>
  <si>
    <t>贝湾崖早村小组人居环境提升项目</t>
  </si>
  <si>
    <t>建设贝湾崖早村小组排水沟盖板长300米，修缮村内道路长200米。</t>
  </si>
  <si>
    <t>改善生活条件，提高5户30人，其中脱贫户3户13人生活水平。</t>
  </si>
  <si>
    <t>C00131</t>
  </si>
  <si>
    <t>和平镇加峒村委会排水沟项目</t>
  </si>
  <si>
    <t>修缮加峒村委会排水沟:1.王华朋家旁边路排水沟长12米；2.道兰家旁边路排水沟长10米；3.王雄家旁边路排水沟长40米；4.黄振海家旁边路排水沟长30米；5.林跃宁家旁边路排水沟长30米。</t>
  </si>
  <si>
    <t>完善基础设施建设，改善5户32人，其中脱贫户3户15人的生活条件。</t>
  </si>
  <si>
    <t>C00132</t>
  </si>
  <si>
    <t>和平镇林田村委会人居环境提升项目</t>
  </si>
  <si>
    <t>1、新民村：排污水沟2条共300米，维修环村路50米。2、新安一村：排污水沟1条共150米。3、新安二村:挡土墙100m，排水沟维修300m.4、新安三村：环村路挡土墙200米</t>
  </si>
  <si>
    <t>完善基础设施建设，改善122户447人其中脱贫户30户127人的生活条件</t>
  </si>
  <si>
    <t>C00133</t>
  </si>
  <si>
    <t>和平镇林田村委会新安一新步路水面桥项目</t>
  </si>
  <si>
    <t>水面桥长约10米、宽5米。</t>
  </si>
  <si>
    <t>解决生产出行问题，改善生活条件</t>
  </si>
  <si>
    <t>解决农户52户175人其中脱贫户10户43人，生产出行问题，改善生活条件</t>
  </si>
  <si>
    <t>C00134</t>
  </si>
  <si>
    <t>林田村委会新安三作用瑞水田水面桥项目</t>
  </si>
  <si>
    <t>加固作用瑞水田水面桥，宽5米，长6米</t>
  </si>
  <si>
    <t>解决农户22户73人其中脱贫户8户28人，监测户1户2人生产出行问题，改善生活条件</t>
  </si>
  <si>
    <t>C00135</t>
  </si>
  <si>
    <t>和平镇长沙村委会青竹磉水面桥项目</t>
  </si>
  <si>
    <t>桥梁修补15米，宽3米。</t>
  </si>
  <si>
    <t>解决农户32户146人其中脱贫户5户26人生产出行问题，改善生活条件</t>
  </si>
  <si>
    <t>C00136</t>
  </si>
  <si>
    <t>贝湾村委会革新村罗打岭水面桥及涵管项目</t>
  </si>
  <si>
    <t>建设贝湾村委会革新村罗打岭水面桥及涵管长15米。</t>
  </si>
  <si>
    <t>改善生产交通条件，提高农户生产积极性。</t>
  </si>
  <si>
    <t>改善生产交通条件，提高11户23人，其中脱贫户2户7人生产积极性。</t>
  </si>
  <si>
    <t>C00137</t>
  </si>
  <si>
    <t>和平镇新兴村委会毛浸水生产便道修补项目</t>
  </si>
  <si>
    <t>道路工程路线长度约50m；防护工程长度90m；波形护栏长度约70m；涵洞工程2-4m钢筋砼盖板涵1道。</t>
  </si>
  <si>
    <t>改善208人的生产交通条件，提高农户生产积极性。</t>
  </si>
  <si>
    <t>改善生产交通条件，保障51户208人，其中脱贫户12户46人生产出行安全。</t>
  </si>
  <si>
    <t>C00138</t>
  </si>
  <si>
    <t>和平镇林田村委会生产便道修缮项目</t>
  </si>
  <si>
    <t>拆除砼道路约25立方米，拆除片石挡土墙约10立方米，修建挡土墙长约60米等。</t>
  </si>
  <si>
    <t>解决142人的生产出行问题，改善生活条件</t>
  </si>
  <si>
    <t>解决农户32户142人，其中脱贫户12户35人生产问题，改善生活条件</t>
  </si>
  <si>
    <t>C00139</t>
  </si>
  <si>
    <t>长兴村委会坡冲洋生产便道掏空修缮项目</t>
  </si>
  <si>
    <t>修建挡墙长约130米等。</t>
  </si>
  <si>
    <t>改善230人的生产交通条件，提高农户生产积极性。</t>
  </si>
  <si>
    <t>改善生产交通条件，提高90户230人，其中脱贫户16户52人生产积极性。</t>
  </si>
  <si>
    <t>C00140</t>
  </si>
  <si>
    <t>和平镇堑对村委会生产便道修补项目</t>
  </si>
  <si>
    <t>道路工程路线长度40m；防护工程长度约90m；排水工程长度300m；涵洞工程加固4道。</t>
  </si>
  <si>
    <t>改善1218人的生产交通条件，提高农户生产积极性。</t>
  </si>
  <si>
    <t>改善生产交通条件，提高X户X人，其中脱贫户X户X人生产积极性。</t>
  </si>
  <si>
    <t>C00141</t>
  </si>
  <si>
    <t>什介村委会生产便道修缮项目</t>
  </si>
  <si>
    <t>1、顺作村桥头至什介新村路段涵洞掏空长7米，高2米；
2、什吗村前涵洞掏空长8米，高2米；
3.抄贤村路面掏空2处，长10米。</t>
  </si>
  <si>
    <t>改善465人的生产交通条件，提高农户生产积极性。</t>
  </si>
  <si>
    <t>改善生产交通条件，提高138户465人，其中脱贫户23户84人生产积极性。</t>
  </si>
  <si>
    <t>C00142</t>
  </si>
  <si>
    <t>和平镇加峒村委会崖上村黑田产业路修缮项目</t>
  </si>
  <si>
    <t>道路工程路线长度15m；防护工程长度15m；波形护栏长度20m。</t>
  </si>
  <si>
    <t>改善153人的生产交通条件，提高农户生产积极性。</t>
  </si>
  <si>
    <t>改善生产交通条件，提高36户153人，其中脱贫户16户53人生产积极性。</t>
  </si>
  <si>
    <t>C00143</t>
  </si>
  <si>
    <t>和平镇贝湾村委会贝湾老桥道路修补项目</t>
  </si>
  <si>
    <t>贝湾村委会贝湾老桥道路掏空约30米。</t>
  </si>
  <si>
    <t>改善生产交通条件，提高10户36人，其中脱贫户3户8人生产积极性。</t>
  </si>
  <si>
    <t>C00144</t>
  </si>
  <si>
    <t>和平镇长沙村委会生产便道修补项目</t>
  </si>
  <si>
    <t>1.加秋村道路掏空2处修补；
2.留田漫水桥道路损坏修补1处。</t>
  </si>
  <si>
    <t>改善生产交通条件，提高55户195人，其中脱贫户12户40人生产积极性。</t>
  </si>
  <si>
    <t>C00145</t>
  </si>
  <si>
    <t>和平镇林田村委会林田一队南眉山生产便道项目</t>
  </si>
  <si>
    <t>硬化产业路长约500米，宽3米，漫水桥一座等。</t>
  </si>
  <si>
    <t>改善生产交通条件，提高51户184人，其中脱贫户19户51人生产积极性。</t>
  </si>
  <si>
    <t>C00146</t>
  </si>
  <si>
    <t>长兴村委会咖啡和红毛丹基地生产便道项目</t>
  </si>
  <si>
    <t>建设长兴村委会咖啡和红毛丹基地生产便道2500米。</t>
  </si>
  <si>
    <t>改善生产交通条件，提高116户580人，其中脱贫户10户29人生产积极性。</t>
  </si>
  <si>
    <t>C00147</t>
  </si>
  <si>
    <t>贝湾二队贝湾桥头往革新村生产便道项目</t>
  </si>
  <si>
    <t>建设贝湾桥头往革新村生产便道项目长2300米</t>
  </si>
  <si>
    <t>改善生产交通条件，提高32户180人，其中脱贫户11户36人生产积极性。</t>
  </si>
  <si>
    <t>C00148</t>
  </si>
  <si>
    <t>和平镇加峒村委会丛薯树路段生产便道项目</t>
  </si>
  <si>
    <t>建设丛薯树路段生产便道长1200米。</t>
  </si>
  <si>
    <t>改善农户生产交通条件，促进农户增收。</t>
  </si>
  <si>
    <t>改善农户生产交通条件，促进农户61户273人,其中脱贫户16户55人增收。</t>
  </si>
  <si>
    <t>C00149</t>
  </si>
  <si>
    <t>和平镇堑对村委会坡村生产便道项目</t>
  </si>
  <si>
    <t>建设坡村生产便道长约3100米。</t>
  </si>
  <si>
    <t>改善生产交通条件，提高78户307人，其中脱贫户16户67人生产积极性。</t>
  </si>
  <si>
    <t>C00150</t>
  </si>
  <si>
    <t>新兴村委会新兴一队二队苦腔生产便道项目</t>
  </si>
  <si>
    <t>新建长约1.8公里，宽3米的生产便道</t>
  </si>
  <si>
    <t>改善生产交通条件，提高63户282人，其中脱贫户13户50人生产积极性。</t>
  </si>
  <si>
    <t>C00151</t>
  </si>
  <si>
    <t>和平镇长沙村委会青竹磉长岭生产便道项目</t>
  </si>
  <si>
    <t>建设长沙村委会青竹磉长岭生产便道长2000米。</t>
  </si>
  <si>
    <t>改善生产交通条件，提高23户102人，其中脱贫户5户21人生产积极性。</t>
  </si>
  <si>
    <t>C00152</t>
  </si>
  <si>
    <t>和平镇农场吊灯岭生产便道项目</t>
  </si>
  <si>
    <t>建设全长800米的生产便道</t>
  </si>
  <si>
    <t>改善农户生产运输条件，促进农户增收。</t>
  </si>
  <si>
    <t>改善农户生产条件，促进17户47,其中脱贫户3户10人增收。</t>
  </si>
  <si>
    <t>C00153</t>
  </si>
  <si>
    <t>干磉村委会槟榔园村桥至牛东田生产便道项目</t>
  </si>
  <si>
    <t>建设干磉村委会槟榔园村桥至牛东田生产便道长约2000米。</t>
  </si>
  <si>
    <t>改善生产交通条件，提高41户181人，其中脱贫户4户23人生产积极性。</t>
  </si>
  <si>
    <t>C00154</t>
  </si>
  <si>
    <t>什干村什应至什浩水田生产便道项目</t>
  </si>
  <si>
    <t>建设什应至什浩水田生产便道长3000米</t>
  </si>
  <si>
    <t>C00155</t>
  </si>
  <si>
    <t>新寨、罗反、深联、万众等村委会</t>
  </si>
  <si>
    <t>长征镇村庄灾后修复建设项目</t>
  </si>
  <si>
    <t>1、什云二村：修复挡土墙80米，修复排水沟100米，修复道路硬化长度50米、宽3米；
2、罗反上村：排水沟（管道）修复300米，路面修复700㎡，修复不锈钢栏杆100米；
3、牙绿村：修复排水沟盖板350米； 
4、福加老村：修复排水沟300米；
5、毛项村：修复排水沟120米，新建挡土墙130米，平整、修复巷道硬化250㎡； 
6、上瑞村：修复挡土墙80米；    
7、深湴村：修复挡土墙20米
8、万众村：修复挡土墙70米；新建水沟20米。</t>
  </si>
  <si>
    <t>解决挡土墙、排水沟等问题，改善913人的人居环境，提高生活水平</t>
  </si>
  <si>
    <t>解决各村224户913人人居环境问题，提高生活水平。</t>
  </si>
  <si>
    <t>C00156</t>
  </si>
  <si>
    <t>长征镇南什村委会南什村小组饮水改造工程项目</t>
  </si>
  <si>
    <t>南什村</t>
  </si>
  <si>
    <t>改造南什村委会南什村小组饮水工程</t>
  </si>
  <si>
    <t>解决饮水安全问题</t>
  </si>
  <si>
    <t>改善全村17户84人饮水安全问题</t>
  </si>
  <si>
    <t>C00157</t>
  </si>
  <si>
    <t>长征镇新寨村委会什日宛一二村饮用水设备设施改造升级项目</t>
  </si>
  <si>
    <t>什日宛一二村</t>
  </si>
  <si>
    <t>改造升级什日宛一、二村饮用水管道，安装智能水表等配套设备设施</t>
  </si>
  <si>
    <t>什日宛一、二村农户合计44户186人，其中监测户2户，改善群众饮用水条件。</t>
  </si>
  <si>
    <t>解决什日宛一、二村农户合计44户186人（其中监测户2户），进一步确保饮水安全。</t>
  </si>
  <si>
    <t>C00158</t>
  </si>
  <si>
    <t>长征镇新平村白鹤二饮水管网更新项目</t>
  </si>
  <si>
    <t>白鹤二村</t>
  </si>
  <si>
    <t>白鹤二安全饮水拟修建更换管道7500米。</t>
  </si>
  <si>
    <t>更换老旧破损饮水管，饮水管解决村内村民安全饮水问题</t>
  </si>
  <si>
    <t>改善白鹤一、白鹤二40户155人村民饮水问题。</t>
  </si>
  <si>
    <t>C00159</t>
  </si>
  <si>
    <t>长征镇新平村旧村平饮水管网更新项目</t>
  </si>
  <si>
    <t>旧村平村</t>
  </si>
  <si>
    <t>旧村平更换村庄内饮水管道3000米。</t>
  </si>
  <si>
    <t>更换村庄内老旧破损饮水管，饮水管解决村内村民安全饮水问题</t>
  </si>
  <si>
    <t>改善旧村平54户195人安全饮水问题。</t>
  </si>
  <si>
    <t>C00160</t>
  </si>
  <si>
    <t>长征镇什仍村委会什仍村桥涵项目</t>
  </si>
  <si>
    <t>什仍村桥涵长约10米，宽约3米</t>
  </si>
  <si>
    <t>解决生产生活交通难问题，促进产业增收</t>
  </si>
  <si>
    <t>解决什仍村委会约146户595人生产生活交通难问题,促进产业增收</t>
  </si>
  <si>
    <t>C00161</t>
  </si>
  <si>
    <t>长征镇罗反村委会罗反下村什暖田森林防火道路项目</t>
  </si>
  <si>
    <t>罗反下村什暖田森林防火道路1000米</t>
  </si>
  <si>
    <t>解决罗反下村38户148人生产生活交通难问题,促进产业增收</t>
  </si>
  <si>
    <t>C00162</t>
  </si>
  <si>
    <t>长征镇万众村委会毛项一村漫水桥项目</t>
  </si>
  <si>
    <t>担水溪漫水桥约40米一座</t>
  </si>
  <si>
    <t>C00163</t>
  </si>
  <si>
    <t>长征镇深联村委会车路村新帽水电站处桥涵建设项目</t>
  </si>
  <si>
    <t>车路村</t>
  </si>
  <si>
    <t>长征镇往车路村的路上，新帽水电站处桥涵，长约25米，宽约3.5米</t>
  </si>
  <si>
    <t>解决生产生活交通难问题</t>
  </si>
  <si>
    <t>解决全村20户83人，其中脱贫户2户11人农产品运输问题，解决群众出行存在的安全隐患问题</t>
  </si>
  <si>
    <t>C00164</t>
  </si>
  <si>
    <t>潮村新村下队生产经济便道</t>
  </si>
  <si>
    <t>新村</t>
  </si>
  <si>
    <t>高村田生产便道1500米</t>
  </si>
  <si>
    <t>解决早稻、晚稻种植急需生产生活交通难问题，促进产业增收</t>
  </si>
  <si>
    <t>解决新村下村44户170人（其中脱贫户7户27人）壮大村集体经济产业发展，增加劳动生产效益，全程农户受益。</t>
  </si>
  <si>
    <t>C00165</t>
  </si>
  <si>
    <t>长征镇罗反村委会罗反下村人居污水处理设施建设项目</t>
  </si>
  <si>
    <t>建设罗反下村人居污水处理设施，污水处理量预计20T/D</t>
  </si>
  <si>
    <t>解决生活排水问题，建设和美乡村</t>
  </si>
  <si>
    <t>改善罗反下村38户148人人居环境，建设和美乡村</t>
  </si>
  <si>
    <t>C00166</t>
  </si>
  <si>
    <t>农村垃圾治理</t>
  </si>
  <si>
    <t>长征镇小型卫生设备项目</t>
  </si>
  <si>
    <t>采购240L四分类垃圾桶
500个</t>
  </si>
  <si>
    <t>加强环境卫生治理，改善7277人的人居环境。</t>
  </si>
  <si>
    <t>加强环境卫生治理，改善1867户7277人人居环境条件</t>
  </si>
  <si>
    <t>C00167</t>
  </si>
  <si>
    <t>营盘居委会</t>
  </si>
  <si>
    <t>长征镇营盘居长茂小区河边挡土墙项目</t>
  </si>
  <si>
    <t>建设长茂小区延边河道挡土墙，巩固人居环境面貌。预计220米长、高9米、宽2.5米。</t>
  </si>
  <si>
    <t>改善镇墟小区沿河道环境面貌，构建和美人居环境。</t>
  </si>
  <si>
    <t>C00168</t>
  </si>
  <si>
    <t>长征镇营盘居二横路居民区排水沟项目</t>
  </si>
  <si>
    <t>建设居民区排水沟，穿过镇中心小学，预计长250米、50厘米、高60厘米。</t>
  </si>
  <si>
    <t>改善镇居民区排水问题，人居生活环境，解决排脏问题，建设和美小区。</t>
  </si>
  <si>
    <t>改善镇墟居民人居生活环境，建设和美小区。</t>
  </si>
  <si>
    <t>C00169</t>
  </si>
  <si>
    <t>长征镇营盘居镇墟一二横路排水沟项目</t>
  </si>
  <si>
    <t>建设镇墟居民排水沟，整治居民生活污水，构建宜居环境。预计长100米、宽50厘米、高60厘米。</t>
  </si>
  <si>
    <t>C00170</t>
  </si>
  <si>
    <t>什仍、烟园、罗反、南什、什仍、万众、深联、新寨</t>
  </si>
  <si>
    <t>长征镇乡道灾后修复建设项目</t>
  </si>
  <si>
    <t>1、拆除及新建混凝土路面，面积为S=2500㎡。
2、拆除原有破损混凝土涵管长约25m。
3、新建混凝土涵管长约20m。
4、拆除及新建1座桥涵。
5、新建施工便道约60m。
6、新建混凝土挡土墙长约120m。
7、新建波形护栏长约100m。
8、新建沉砂井3座。
9、拆除及新建排水沟约15m。</t>
  </si>
  <si>
    <t>解决1083人的生产生活交通问题</t>
  </si>
  <si>
    <t>解决各村1258户5020人出行存在的安全隐患问题</t>
  </si>
  <si>
    <t>C00171</t>
  </si>
  <si>
    <t>小型桥梁</t>
  </si>
  <si>
    <t>红毛镇罗解村委会解族村小组漫水桥加高项目</t>
  </si>
  <si>
    <t>建设一座位于罗解村委会解族村小组，长度70米，宽6米的桥梁及配套设施，解决63户农户出行安全问题</t>
  </si>
  <si>
    <t>完善农村基础设施，改善全村村民63户260人生活条件</t>
  </si>
  <si>
    <t>C00172</t>
  </si>
  <si>
    <t>牙挽村委会</t>
  </si>
  <si>
    <t>红毛镇牙挽一二村挡土墙项目</t>
  </si>
  <si>
    <t>建设挡土墙3条，位于牙挽一二村村庄内，长度约450米及其附属配套工程，解决25户农户，雨天山体滑坡影响住房安全问题</t>
  </si>
  <si>
    <t>完善农村基础设施，改善牙挽一二村25户75人居住条件，消除滑坡隐患</t>
  </si>
  <si>
    <t>C00173</t>
  </si>
  <si>
    <t>红毛镇牙挽村产业路项目</t>
  </si>
  <si>
    <t>建设产业经济路一条及配套设施， 从牙挽村饮用水塔至三角架岭、鸡场、报服村村头。长3公里，宽3米，解决全村179户，其中脱贫户80户，安全出行及生产增收问题。</t>
  </si>
  <si>
    <t>完善农村基础设施，改善全村村民179户643人生产生活条件</t>
  </si>
  <si>
    <t>C00174</t>
  </si>
  <si>
    <t>红毛镇牙挽村委会什响田洋漫水桥项目</t>
  </si>
  <si>
    <t>建设一座位于什响田洋，长度20米桥梁及配套设施，解决20户农户出行安全问题</t>
  </si>
  <si>
    <t>完善农村基础设施，改善村民20户60人生活生活条件</t>
  </si>
  <si>
    <t>C00175</t>
  </si>
  <si>
    <t>什卓村委会什卓村</t>
  </si>
  <si>
    <t>红毛镇什卓村委会什冲村饮水项目</t>
  </si>
  <si>
    <t>什冲村小组和草响村小组共用1个饮水坝头，难以满足2个村小组的饮水需求，需要修建什冲村长度饮水坝头1个及4公里的附属配套工程</t>
  </si>
  <si>
    <t>解决红毛镇什卓村委会什冲村41人的饮水安全问题</t>
  </si>
  <si>
    <t>C00176</t>
  </si>
  <si>
    <t>什卓村委会</t>
  </si>
  <si>
    <t>红毛镇什卓村委会地质灾害隐患点整治项目</t>
  </si>
  <si>
    <t>整治地质灾害点2处，其中有1处已经出现大面积塌方，在罗天村新建长25米高4米的混凝土挡土墙及周边硬化400平方米，在建蒙村新建长50米高3米的混凝土挡土墙及周边硬化300平方米，解决5户农户，雨天山体滑坡影响住房安全问题。</t>
  </si>
  <si>
    <t>完善农村基础设施，改善什卓村委会231户799人居住条件，消除地质灾害隐患</t>
  </si>
  <si>
    <t>C00177</t>
  </si>
  <si>
    <t>罗担村委会草文村</t>
  </si>
  <si>
    <t>红毛镇罗担村委会草文村小型桥梁项目</t>
  </si>
  <si>
    <t>建设一座位于罗担村草文村，长度50米，宽5米的桥梁及配套设施，解决45户农户出行安全问题</t>
  </si>
  <si>
    <t>完善农村基础设施，改善全村村民45户162人生活条件</t>
  </si>
  <si>
    <t>C00178</t>
  </si>
  <si>
    <t>罗担村委会毛立村</t>
  </si>
  <si>
    <t>红毛镇罗担村委会毛立村小型桥梁项目</t>
  </si>
  <si>
    <t>建设一座位于罗担村委会毛立村，长度50米，宽5米的桥梁及配套设施，解决32户农户出行安全问题</t>
  </si>
  <si>
    <t>完善农村基础设施，改善全村村民32户127人生活条件</t>
  </si>
  <si>
    <t>C00179</t>
  </si>
  <si>
    <t>红毛镇什卓村委会人居环境整治项目</t>
  </si>
  <si>
    <t>1.什卓村：新建污水处理池1个及配套设施；更换村内老化入户饮水管5000m。
2.建蒙村：新建污水处理池1个及配套设施；拆掉旧饮水坝头1个，重新修建。
3.什冲村：新建挡土墙长度500m，高度3-4m。
4.草响村：新建污水处理池1个及配套设施；新建挡土墙长度600m，高度3m；修复入村混凝土路面900m。
5.罗天村：新建污水处理池1个及配套设施；新建挡土墙一长500m，高度4-5m；新建挡土墙二长500m，高度2-3m。
6.龙简村：新建挡土墙1000m，高度3m；现有15户农户房顶上方的电线影响房屋加盖，需要重新布置电线。</t>
  </si>
  <si>
    <t>改善什卓村委会各村小组共239户807人，进一步完善村内基础设施</t>
  </si>
  <si>
    <t>C00180</t>
  </si>
  <si>
    <t>红毛镇罗解村委会人居环境整治项目</t>
  </si>
  <si>
    <t>罗米村 ：园建：新建挡土墙260m，高度0.5-3m；新建景观廊架1个；新建铺装硬化350m2；新建混凝土路面修复80m2；新建挡墙外观贴砖150m2；新建镂空矮墙25m；新建混凝土珍木栏杆35m；新建道路防滑划线110m2；新增卫生间外观翻新23m2；新建石砖台阶等。消除私搭乱建房屋10间、整治平整乱堆乱放2000㎡。</t>
  </si>
  <si>
    <t>改善全村村民315户1286人进一步完善村内基础设施</t>
  </si>
  <si>
    <t>C00181</t>
  </si>
  <si>
    <t>挡土墙</t>
  </si>
  <si>
    <t>红毛镇草南村委会合老二村挡土墙项目</t>
  </si>
  <si>
    <t>合老二村王家武房前塌方的挡土墙，长度30米</t>
  </si>
  <si>
    <t>完善农村基础设施，改善全村村民217户762人生活条件</t>
  </si>
  <si>
    <t>C00182</t>
  </si>
  <si>
    <t>红毛镇罗坎村委会饮水提升改造项目</t>
  </si>
  <si>
    <t>拟建罗坎村委会过滤池更新改造4个过滤池</t>
  </si>
  <si>
    <t>改善罗坎村委会各村小组共151户603人饮水安全问题，进一步完善村内基础设施</t>
  </si>
  <si>
    <t>C00183</t>
  </si>
  <si>
    <t>罗担村委会</t>
  </si>
  <si>
    <t>红毛镇罗担村委会路口至罗担村委会道路项目</t>
  </si>
  <si>
    <t>修缮乡村道路一条及配套设施，长42米，宽4.5米，解决群众安全出行及生产增收问题。</t>
  </si>
  <si>
    <t>完善农村基础设施，改善全村村民228户937人生产生活条件</t>
  </si>
  <si>
    <t>C00184</t>
  </si>
  <si>
    <t>红毛镇新伟农场大门至什仲扭村道路项目</t>
  </si>
  <si>
    <t>修缮乡村道路一条及配套设施，长25米，宽4.5米，解决群众安全出行及生产增收问题。</t>
  </si>
  <si>
    <t>完善农村基础设施，改善全镇2348户9028人生产生活条件</t>
  </si>
  <si>
    <t>C00185</t>
  </si>
  <si>
    <t>红毛镇海榆中线至新伟分场十八队道路项目</t>
  </si>
  <si>
    <t>修缮乡村道路一条及配套设施，红毛镇海榆中线K153至新伟分场十八队，长48米，宽4.5米，解决群众安全出行及生产增收问题。</t>
  </si>
  <si>
    <t>C00186</t>
  </si>
  <si>
    <t>红毛镇罗坎村委会什空村路口至什空三村道路项目</t>
  </si>
  <si>
    <t>修缮乡村道路一条及配套设施，长25米，宽3米，解决群众安全出行及生产增收问题。</t>
  </si>
  <si>
    <t>完善农村基础设施，改善全村村民151户615人生产生活条件</t>
  </si>
  <si>
    <t>C00187</t>
  </si>
  <si>
    <t>红毛镇海榆中线至新伟分场八队道路项目</t>
  </si>
  <si>
    <t>修缮乡村道路一条及配套设施，从海榆中线K150+450至新伟分场八队，长60米，宽4.5米，解决群众安全出行及生产增收问题。</t>
  </si>
  <si>
    <t>C00188</t>
  </si>
  <si>
    <t>红毛镇金屏村委会什裕村入口至什裕道路项目</t>
  </si>
  <si>
    <t>修缮乡村道路一条及配套设施，长20米，宽4.5米，解决群众安全出行及生产增收问题。</t>
  </si>
  <si>
    <t>完善农村基础设施，改善全村村民159户598人生产生活条件</t>
  </si>
  <si>
    <t>C00189</t>
  </si>
  <si>
    <t>红毛镇海榆中线至美林村道路项目</t>
  </si>
  <si>
    <t>修缮乡村道路一条及配套设施，从海榆中线K150+400至美林村，长30米，宽4.5米，解决群众安全出行及生产增收问题。</t>
  </si>
  <si>
    <t>C00190</t>
  </si>
  <si>
    <t>红毛镇罗坎村委会罗坎桥至庆财村道路项目</t>
  </si>
  <si>
    <t>C00191</t>
  </si>
  <si>
    <t>红毛镇新伟农场十二队路口至新伟农场七队路口道路项目</t>
  </si>
  <si>
    <t>修缮乡村道路一条及配套设施，长48米，宽4.5米，解决群众安全出行及生产增收问题。</t>
  </si>
  <si>
    <t>C00192</t>
  </si>
  <si>
    <t>红毛镇罗解村委会什响村至解族村道路项目</t>
  </si>
  <si>
    <t>C00193</t>
  </si>
  <si>
    <t>红毛镇什卓村路口至什卓村道路项目</t>
  </si>
  <si>
    <t>修缮乡村道路一条及配套设施，从什卓村路口至什卓村，长60米，宽4.5米，解决群众安全出行及生产增收问题。</t>
  </si>
  <si>
    <t>完善农村基础设施，改善全村村民191户745人生产生活条件</t>
  </si>
  <si>
    <t>C00194</t>
  </si>
  <si>
    <t>红毛镇海榆中线至罗解小学道路项目</t>
  </si>
  <si>
    <t>修缮乡村道路路基边坡塌方一条及配套设施，从海榆中线K158+900至罗解小学，长20米，宽4.5米，解决群众安全出行及生产增收问题。</t>
  </si>
  <si>
    <t>完善农村基础设施，改善全村村民315户1286人生产生活条件</t>
  </si>
  <si>
    <t>C00195</t>
  </si>
  <si>
    <t>红毛镇罗担村委会草文至罗担新村道路项目</t>
  </si>
  <si>
    <t>修缮乡村道路一条及配套设施，长10米，宽3.5米，解决群众安全出行及生产增收问题。</t>
  </si>
  <si>
    <t>C00196</t>
  </si>
  <si>
    <t>红毛镇罗担村委会罗担老村路口至罗担老村公路道路项目</t>
  </si>
  <si>
    <t>C00197</t>
  </si>
  <si>
    <t>修缮乡村道路一条及配套设施，长30米，宽4米，解决群众安全出行及生产增收问题。</t>
  </si>
  <si>
    <t>C00198</t>
  </si>
  <si>
    <t>红毛镇什卓村至罗担村委会道路项目</t>
  </si>
  <si>
    <t>修缮乡村道路路基边坡塌方一条及配套设施，长15米，宽4.5米，解决群众安全出行及生产增收问题。</t>
  </si>
  <si>
    <t>C00199</t>
  </si>
  <si>
    <t>红毛镇什仲扭至毛立道路项目</t>
  </si>
  <si>
    <t>修缮乡村道路一条及配套设施，长30米，宽3.5米，解决群众安全出行及生产增收问题。</t>
  </si>
  <si>
    <t>C00200</t>
  </si>
  <si>
    <t>红毛镇什卓村委会龙简村入口至龙简村道路项目</t>
  </si>
  <si>
    <t>修缮乡村道路一条及配套设施，长18米，宽3.5米，解决群众安全出行及生产增收问题。</t>
  </si>
  <si>
    <t>C00201</t>
  </si>
  <si>
    <t>红毛镇什寒村委会生产便道项目</t>
  </si>
  <si>
    <t>修缮乡村道路5条损坏路段及配套设施，长20米，宽4.5米，解决群众安全出行及生产增收问题。</t>
  </si>
  <si>
    <t>完善农村基础设施，改善全村村民99户494人生产生活条件</t>
  </si>
  <si>
    <t>C00202</t>
  </si>
  <si>
    <t>什运乡南流村委会什益岸村小组饮水坝头改造项目</t>
  </si>
  <si>
    <t>修缮什益岸村、牙好村共用饮用水坝头</t>
  </si>
  <si>
    <t>解决牙好村和什益岸村小组共68户253人的饮水安全问题。</t>
  </si>
  <si>
    <t>改善牙好村和什益岸村小组68户253人，其中脱贫人口38户139人的生活条件，提高生活水平。</t>
  </si>
  <si>
    <t>C00203</t>
  </si>
  <si>
    <t>什统村委会道妙村</t>
  </si>
  <si>
    <t>海南省琼中县什运乡什统村委会道妙村自来水供水管道改造项目</t>
  </si>
  <si>
    <t>更新供水塔1座30吨，约7000米长饮水管道。</t>
  </si>
  <si>
    <t>解决饮水困难问题，提高人居生活质量，改善46户183人，其中脱贫户23户95人生产生活问题</t>
  </si>
  <si>
    <t>解决村中生产交通不便难题、水利灌溉等生产问题，降低生产运输成本，提高生产产量，增加农户收入</t>
  </si>
  <si>
    <t>C00204</t>
  </si>
  <si>
    <t>便文村委会便文村</t>
  </si>
  <si>
    <t>海南省琼中县什运乡便文村委会便文村饮水管道维修项目</t>
  </si>
  <si>
    <t>全村饮水管更换，约3000米</t>
  </si>
  <si>
    <t>解决饮水困难问题，提高人居生活质量，改善35户139人，其中脱贫户7户26人生产生活问题</t>
  </si>
  <si>
    <t>C00205</t>
  </si>
  <si>
    <t>南平村委会南平村</t>
  </si>
  <si>
    <t>海南省琼中县什运乡南平村委会南平村山塘排洪沟工程</t>
  </si>
  <si>
    <t>拟建山塘到昌化江河岸排洪沟约800米</t>
  </si>
  <si>
    <t>C00206</t>
  </si>
  <si>
    <t>三联村委会什太村</t>
  </si>
  <si>
    <t>海南省琼中县什运乡三联村委会什太村上村排水沟硬化建设项目</t>
  </si>
  <si>
    <t>新建一条排水沟，约400米</t>
  </si>
  <si>
    <t>C00207</t>
  </si>
  <si>
    <t>南平村委会青祖湾村小组</t>
  </si>
  <si>
    <t>什运乡南平村委会青祖湾村空败溪桥涵洞建设项目</t>
  </si>
  <si>
    <t>拟建涵洞一处约2-2.50宽，长约4米，钢筋混凝土盖板涵，左右侧设八字墙。</t>
  </si>
  <si>
    <t>解决青祖湾村南平村两个村庄群众生产生活出行安全。</t>
  </si>
  <si>
    <t>解决青祖湾村南平村两个村庄村民102户391人生产生活出行安全。</t>
  </si>
  <si>
    <t>C00208</t>
  </si>
  <si>
    <t>南流村委会什益岸村小组、南流村小组</t>
  </si>
  <si>
    <t>什运乡南流村委会涵洞改造项目</t>
  </si>
  <si>
    <t>1.塌方处新建直立式路肩墙1处，总长约11米，墙高3米。
2.塌方处新建直立式路堑墙5处，总长约60米，墙高4米。
3.山体塌方处新建三维网植草边坡防护约480平方米。
4.原址拆除水毁破损路面，重建混凝土路面约50平方米。</t>
  </si>
  <si>
    <t>改善南流村委会100户359人生产生活条件</t>
  </si>
  <si>
    <t>改善100户359人出行条件，保障群众出行安全，带动农户外出务工、发展产业。</t>
  </si>
  <si>
    <t>C00209</t>
  </si>
  <si>
    <t>什运乡什统村委会方青村人居环境提升项目</t>
  </si>
  <si>
    <t>新建排水沟长约100米、护坡长约200米，更换排水沟盖板约100米，公共场所地面硬化翻新，清除卫生死角多处等。</t>
  </si>
  <si>
    <t>改善方青村50户176人生产生活条件</t>
  </si>
  <si>
    <t>改善50户176人生活条件，人居环境提升，带动农户就业务工、发展生产。</t>
  </si>
  <si>
    <t>C00210</t>
  </si>
  <si>
    <t>什运村委会</t>
  </si>
  <si>
    <t>琼中县什运乡什运村委会方根村水面桥项目</t>
  </si>
  <si>
    <t>什运村委会方根村小组</t>
  </si>
  <si>
    <t>新建方根村水面桥，长约100米。</t>
  </si>
  <si>
    <t>改善方根村55户223人出行条件。</t>
  </si>
  <si>
    <t>解决方根村小组55户223人，其中脱贫户26户96人生产交通不便难题、问题，降低生产运输成本，提高生产产量，增加农户收入。</t>
  </si>
  <si>
    <t>C00211</t>
  </si>
  <si>
    <t>琼中县什运乡什运村委会牙训村新巴烂水面桥项目</t>
  </si>
  <si>
    <t>什运村委会牙训村小组</t>
  </si>
  <si>
    <t>新建牙训村新巴烂水面桥，长约100米。</t>
  </si>
  <si>
    <t>改善牙训村47户165人出行条件。</t>
  </si>
  <si>
    <t>解决牙训村小组47户165人，其中脱贫户12户30人生产交通不便难题、问题，降低生产运输成本，提高生产产量，增加农户收入。</t>
  </si>
  <si>
    <t>C00212</t>
  </si>
  <si>
    <t>什运乡南平村委会人居环境提升项目</t>
  </si>
  <si>
    <t>新建排水沟长约230米，护坡长约101米、高3.5米、宽1米，更换排水沟盖板约150米，公共场所地面硬化翻新，清除卫生死角30处等。</t>
  </si>
  <si>
    <t>改善南平村委会45户158人生产生活条件</t>
  </si>
  <si>
    <t>改善南平村委会45户158人，其中脱贫户12户60人生活条件，人居环境提升，带动农户就业务工、发展生产。</t>
  </si>
  <si>
    <t>C00213</t>
  </si>
  <si>
    <t>什运乡南流村委会南流村小组什副水面桥建设项目</t>
  </si>
  <si>
    <t>新建南流村小组什副水面桥，长约100米。</t>
  </si>
  <si>
    <t>解决南流村小组37户142名群众出行难问题</t>
  </si>
  <si>
    <t>解决南流村小组37户142人，其中脱贫户13户46人的生产交通不便难题、问题，降低生产运输成本，提高生产产量，增加农户收入。</t>
  </si>
  <si>
    <t>C00214</t>
  </si>
  <si>
    <t>什运乡什运村委会方根村人居环境提升项目</t>
  </si>
  <si>
    <t>1、村内路面硬化面积约3200平方米。2、村内修建混凝土挡土墙长约77m，均高2.2m（含基础）。
3、修复村内砖砌矮墙长约170m。4.修复村内排水盖板沟长约220米。5、安装村内安全防护栏长约170米。
6、修复村内花池长约78m。</t>
  </si>
  <si>
    <t>改善方根村59户195名村民生产生活条件</t>
  </si>
  <si>
    <t>改善方根村59户195人，其中脱贫户34户119人生活条件，人居环境提升，带动农户就业务工、发展生产。</t>
  </si>
  <si>
    <t>C00215</t>
  </si>
  <si>
    <t>什统村委会光一、光二村</t>
  </si>
  <si>
    <t>什运乡什统村委会光一和光二村人居环境提升项目</t>
  </si>
  <si>
    <t>什运乡什统村委会光一、光二村人居环境提升项目</t>
  </si>
  <si>
    <t>修复村内房前屋后挡土墙约50米长，高度2米到4米不等；村内房前屋后护栏建设约300米。村内原有破损路面翻新改造约300平方米。村内排水沟修复及跟换水沟盖板约100米，清除村内卫生死角多处等。</t>
  </si>
  <si>
    <t>改善光一、光二村小组76户312名居民的生产生活条件</t>
  </si>
  <si>
    <t>改善光一、光二村76户312名村民，其中脱贫人口32户126人的生活条件，人居环境提升，带动农户就业务工、发展生产。</t>
  </si>
  <si>
    <t>C00216</t>
  </si>
  <si>
    <t>什运乡便文村委会人居环境提升项目</t>
  </si>
  <si>
    <t>修复村内房前屋后挡土墙约20米长，高度3米到5米不等；村内房前屋后护栏建设约100米。村内原有破损路面翻新改造约400平方米。村内排水沟修复约50米。村内围墙翻新批荡约300平方米。修复村内护坡长约60米，高1米到2米不等。</t>
  </si>
  <si>
    <t>改善冲公保村小组40户149人居民的生产生活条件</t>
  </si>
  <si>
    <t>改善冲公保40户149人，其中脱贫户14户44人的生活条件，人居环境提升，带动农户就业务工、发展生产。</t>
  </si>
  <si>
    <t>C00217</t>
  </si>
  <si>
    <t>南流村委会</t>
  </si>
  <si>
    <t>什运乡南流村委会村路修缮项目</t>
  </si>
  <si>
    <t>1.塌方处新建直立式路肩墙1处，总长约15米，墙高约3米。
2.塌方处新建直立式路堑墙6处，总长约118米，墙高约3米。
3.山体塌方处新建三维网植草边坡防护约2000平方米。
4.原址拆除水毁破损路面，重建混凝土路面约220平方米。原址拆除新建波形梁护栏长约16米。</t>
  </si>
  <si>
    <t>解决南流村委会群众415人的出行安全问题。</t>
  </si>
  <si>
    <t>解决南流村委会106户415人的出行安全问题。</t>
  </si>
  <si>
    <t>C00218</t>
  </si>
  <si>
    <t>什运乡南流村委会南流村小组人居环境改造项目</t>
  </si>
  <si>
    <t>南流村小组</t>
  </si>
  <si>
    <t>1.对南流村小组滑坡塌方段建设挡土墙长约250米；
2.南流村小组村内房前屋后建设不锈钢护栏长约130米；
3.村内排水沟修复及更换水沟盖板长约70米；
4.村内路面硬化面积约276平方米；
5.新建DN300排水管约10米及1座检查井等。</t>
  </si>
  <si>
    <t>改善南流村小组群众142人的出行安全问题。</t>
  </si>
  <si>
    <t>改善南流村小组37户142人的出行条件，保障群众出行安全，带动农户外出务工、发展产业。</t>
  </si>
  <si>
    <t>C00219</t>
  </si>
  <si>
    <t>什运乡南流村委会公路维修项目</t>
  </si>
  <si>
    <t>修复海榆中线K172损毁路基约95米</t>
  </si>
  <si>
    <t>改善南流村群众的出行安全问题。</t>
  </si>
  <si>
    <t>改善南流村37户142人的出行条件，保障群众出行安全，带动农户外出务工、发展产业。</t>
  </si>
  <si>
    <t>C00220</t>
  </si>
  <si>
    <t>什运乡什运村公路维修项目</t>
  </si>
  <si>
    <t>1.修复榆中线K169+350损毁路面约900米，损毁边沟深0.5米、宽0.5米、长约300米，挡土墙损毁约60立方米。
2.海榆中线K169+350护坡损毁约1000米</t>
  </si>
  <si>
    <t>改善什运村群众的出行安全问题。</t>
  </si>
  <si>
    <t>改善什运村222户725人的出行条件，保障群众出行安全，带动农户外出务工、发展产业。</t>
  </si>
  <si>
    <t>C00221</t>
  </si>
  <si>
    <t>什运乡便文村阶一村道维修项目</t>
  </si>
  <si>
    <t>便文村委会阶一村</t>
  </si>
  <si>
    <t>修复753村道损毁路基约60米</t>
  </si>
  <si>
    <t>改善便文村群众的出行安全问题。</t>
  </si>
  <si>
    <t>改善便文村35户133人的出行条件，保障群众出行安全，带动农户外出务工、发展产业。</t>
  </si>
  <si>
    <t>C00222</t>
  </si>
  <si>
    <t>什运乡三联村委会方板村公路维修项目</t>
  </si>
  <si>
    <t>修复方板村小组海榆中线K169损毁路基约55米</t>
  </si>
  <si>
    <t>改善三联村群众的出行安全问题。</t>
  </si>
  <si>
    <t>改善三联村29户110人的出行条件，保障群众出行安全，带动农户外出务工、发展产业。</t>
  </si>
  <si>
    <t>C00223</t>
  </si>
  <si>
    <t>南平村委会、三联村委会</t>
  </si>
  <si>
    <t>什运乡南平村委会和三联村委会经济路维修项目</t>
  </si>
  <si>
    <t>1.维修南平村头道路约5米
2.维修三联村委会什贡村小组什上实道路约10米</t>
  </si>
  <si>
    <t>改善南平、三联村群众的出行安全问题。</t>
  </si>
  <si>
    <t>改善南平村、三联村86户305人的出行条件，保障群众出行安全，带动农户外出务工、发展产业。</t>
  </si>
  <si>
    <t>C00224</t>
  </si>
  <si>
    <t>农村道路、保障设施建设</t>
  </si>
  <si>
    <t>南平村委会南平村、南办村；三联村委会什贡村；什统村委会山村、红一红二村；什运一二三队</t>
  </si>
  <si>
    <t>什运乡村内道路和挡土墙维修项目</t>
  </si>
  <si>
    <t>1.南平村委会南平村、南办村修复塌方掏空路面长约20米，宽2.5米；
2.三联村委会什贡村修复塌方掏空路面长约30米，宽3米；
3.什统村委会山村修复塌方掏空路面长约40米，宽2.5米、红一红二村修复塌方掏空路面长约25米，宽2.5米，并配套5米长水泥涵管2条，挡土墙和喇叭口长约12米；
4.什运一二三队修复塌方掏空路面长约10米，宽2.5米，在塌方掏空地段修建挡土墙长约40米，高4米到5米不等。</t>
  </si>
  <si>
    <t>改善南平、什统、什运村群众1580人的出行安全问题。</t>
  </si>
  <si>
    <t>改善南平、三联、什统、什运村485户1736人的出行条件，保障群众出行安全，带动农户外出务工、发展产业。</t>
  </si>
  <si>
    <t>C00225</t>
  </si>
  <si>
    <t>什运乡三联村委会方板和什贡村人居环境提升项目</t>
  </si>
  <si>
    <t>三联村委会方板、什贡村</t>
  </si>
  <si>
    <t>1. 修缮加固方板村小组地质灾害点护坡挡土墙长约109米；2.修缮村内盖板沟长度约245米；3.修建村内地质灾害点及塌方处挡土墙长约224米；4.新建波形护栏长约20米；5.修缮塌方的3道过路管涵等。</t>
  </si>
  <si>
    <t>改善245人的人居环境，提高生活水平</t>
  </si>
  <si>
    <t>消除泥石流安全隐患72户245人，其中脱贫户48户180人，改善人居环境。</t>
  </si>
  <si>
    <t>C00226</t>
  </si>
  <si>
    <t>海南省琼中县什运乡三联村委会乡道进村主路维修项目</t>
  </si>
  <si>
    <t>1.水毁塌方处新建直立式路肩墙5处，总长约74米，墙高3到4米不等。
2.水毁塌方处新建4处涵洞洞口铺砌，总面积约70平方米。
3.山体塌方处新建三维网植草边坡防护约180平方米。
4.原址拆除水毁破损路面，重建混凝土路面约110平方米。</t>
  </si>
  <si>
    <t>改善574人的生产交通条件，提高农户生产积极性。</t>
  </si>
  <si>
    <t>解决三联村委会158户574人，其中脱贫户监测户92户355人的出行安全问题，进一步完善村内基础设施</t>
  </si>
  <si>
    <t>C00227</t>
  </si>
  <si>
    <t>上安乡垃圾清运项目</t>
  </si>
  <si>
    <t>采购24L四分类垃圾桶、垃圾清运推车及保洁配套工具等</t>
  </si>
  <si>
    <t>改善全乡人的人居环境，提高生活水平</t>
  </si>
  <si>
    <t>加强环境卫生整治，改善全乡1501户5871人人居环境条件</t>
  </si>
  <si>
    <t>C00228</t>
  </si>
  <si>
    <t>行干村委会</t>
  </si>
  <si>
    <t>上安乡行干村委会基础设施修复项目</t>
  </si>
  <si>
    <t>修复新建村小组进村道路约150m，新建村小组村内挡土墙约250m等。</t>
  </si>
  <si>
    <t>改善57人的人居环境，提高生活水平</t>
  </si>
  <si>
    <t>修复行干村基础设施，改善20户57人人居环境条件。</t>
  </si>
  <si>
    <t>C00229</t>
  </si>
  <si>
    <t>上安乡长安村委会基础设施修复项目</t>
  </si>
  <si>
    <t>上安往罗运村方向什花路段道路桥梁坍塌修复60m。</t>
  </si>
  <si>
    <t>改善207人的人居环境，提高生活水平</t>
  </si>
  <si>
    <t>修复长安村基础设施，改善53户207人人居环境条件。</t>
  </si>
  <si>
    <t>C00230</t>
  </si>
  <si>
    <t>上安乡什育村委会基础设施修复项目</t>
  </si>
  <si>
    <t>路面原址修缮长度约200m，小型拦水坝约8m，以及路肩墙长度约90m；边沟长度约449m，排水沟约150m，管涵2个等。</t>
  </si>
  <si>
    <t>改善83人的人居环境，提高生活水平</t>
  </si>
  <si>
    <t>修复什育村基础设施，改善21户83人人居环境条件。</t>
  </si>
  <si>
    <t>C00231</t>
  </si>
  <si>
    <t>上安乡南万村委会基础设施修复项目</t>
  </si>
  <si>
    <t>村内排水沟原址修缮长度约95m；村内挡墙长度约20m等</t>
  </si>
  <si>
    <t>改善249人的人居环境，提高生活水平</t>
  </si>
  <si>
    <t>修复南万村基础设施，改善118户249人人居环境条件。</t>
  </si>
  <si>
    <t>C00232</t>
  </si>
  <si>
    <t>上安乡什坡村委会基础设施修复项目</t>
  </si>
  <si>
    <t>什坡村内路面原址修缮长度约180m，建设路肩墙长度约260m，加强型边沟长度约40m，2道涵洞进出口修缮和1道盖板涵等。</t>
  </si>
  <si>
    <t>改善828人的人居环境，提高生活水平</t>
  </si>
  <si>
    <t>修复什坡村基础设施，改善221户828人人居环境条件。</t>
  </si>
  <si>
    <t>C00233</t>
  </si>
  <si>
    <t>上安乡中兴村委会基础设施修复项目</t>
  </si>
  <si>
    <t>村内路面原址修缮约25米，边沟30m，流水踏步20m；修缮护栏约20m；挡墙30m。</t>
  </si>
  <si>
    <t>改善269人的人居环境，提高生活水平</t>
  </si>
  <si>
    <t>修复中兴村基础设施，改善70户269人人居环境条件。</t>
  </si>
  <si>
    <t>C00234</t>
  </si>
  <si>
    <t>上安乡抄方村委会基础设施修复项目</t>
  </si>
  <si>
    <t>村内路面原址修缮长度约190m，路肩墙长度90m，加强型边沟长度100m，新建管涵约2个等</t>
  </si>
  <si>
    <t>改善313人的人居环境，提高生活水平</t>
  </si>
  <si>
    <t>修复抄方村基础设施，改善78户313人人居环境条件。</t>
  </si>
  <si>
    <t>C00235</t>
  </si>
  <si>
    <t>琼中县吊罗山乡响土村雨水排水及护坡工程</t>
  </si>
  <si>
    <t>1、新建排水沟约500m、雨水沟约2km，检查井约15座，沉泥井约15座。
2、新建雨水管约1km、污水管约1.6Km，雨水井约30座，篦子井约30座
3、新建污水处理站1座
4、新建护坡</t>
  </si>
  <si>
    <t>改善25户86个村民生产条件，提高群众居住水平</t>
  </si>
  <si>
    <t>改善村民生产条件，提高群众居住水平</t>
  </si>
  <si>
    <t>C00236</t>
  </si>
  <si>
    <t>长田及大美村</t>
  </si>
  <si>
    <t>吊罗山乡长田及大美村排水沟建设项目</t>
  </si>
  <si>
    <t>公管及大美村</t>
  </si>
  <si>
    <t>1、新建排水沟约500m，排水沟拆除重建1km，沉沙井等
2、排水沟原沟加盖约500m
3、新建挡土墙约300m
4、硬化约800㎡
5、新建护栏约100m</t>
  </si>
  <si>
    <t>C00237</t>
  </si>
  <si>
    <t>大美村</t>
  </si>
  <si>
    <t>琼中县吊罗山乡大美村委会加峒村饮水工程</t>
  </si>
  <si>
    <t>琼中县吊罗山乡大美村委会加峒村</t>
  </si>
  <si>
    <t>新建饮水工程项目
水管4公里
饮水坝头</t>
  </si>
  <si>
    <t>C00238</t>
  </si>
  <si>
    <t>琼中县吊罗山乡大美村委会什托村饮水工程</t>
  </si>
  <si>
    <t>琼中县吊罗山乡大美村委会什托村</t>
  </si>
  <si>
    <t>新建饮水工程项目
水管3公里
饮水坝头</t>
  </si>
  <si>
    <t>C00239</t>
  </si>
  <si>
    <t>太平乡上垅坡村饮水管道及水塔改造建设项目</t>
  </si>
  <si>
    <t>太平乡上垅坡村</t>
  </si>
  <si>
    <t>太平乡上垅坡村饮水管道及水塔改造</t>
  </si>
  <si>
    <t>解决全村36户116人安全</t>
  </si>
  <si>
    <t>改善36户116人生产条件，提高村民生产效率</t>
  </si>
  <si>
    <t>C00240</t>
  </si>
  <si>
    <t>吊罗山乡响土村委会大从村防水墙项目</t>
  </si>
  <si>
    <t>新建80米，高4米，混凝土防水墙</t>
  </si>
  <si>
    <t>解决30户132人地址灾害难题</t>
  </si>
  <si>
    <t>C00241</t>
  </si>
  <si>
    <t>吊罗山乡响土村委会大从村挡土墙项目</t>
  </si>
  <si>
    <t>建设高6米，100米长，新规划建设用地挡土墙；</t>
  </si>
  <si>
    <t>C00242</t>
  </si>
  <si>
    <t>什插村</t>
  </si>
  <si>
    <t>吊罗山乡什插村什母排水沟修缮工程</t>
  </si>
  <si>
    <t>什插</t>
  </si>
  <si>
    <t>修缮排水沟122米，新建排水沟25米、新建排水沟盖板12米。</t>
  </si>
  <si>
    <t>C00243</t>
  </si>
  <si>
    <t>新安村饮水管道改造建设项目</t>
  </si>
  <si>
    <t>新安村饮水管道改造建设</t>
  </si>
  <si>
    <t>解决全村166户625人饮水问题</t>
  </si>
  <si>
    <t>解决全村166户625人饮水问题，提高村民生活水平</t>
  </si>
  <si>
    <t>C00244</t>
  </si>
  <si>
    <t>吊罗山乡农村公路水毁修复工程</t>
  </si>
  <si>
    <t>修复太平农场门口-崩岭村、上堂村-牛坡、太平分场机运队-园地、什富村-什富新村、牛营线K38+000-长田村委会、长沙小学-响土村路口、响土公路K9+800-大丛村、长本线K12-响土、公管村新村-公管村老村、太平农场十二队路口-太平农场十二队、太平农场十六队路口-太平农场十七队、什富村-什富新村、太平农场六队路口-太平农场十五队、太平农场门口-崩岭村水毁路段约6.177公里。</t>
  </si>
  <si>
    <t>解决农户出行安全问题</t>
  </si>
  <si>
    <t>C00245</t>
  </si>
  <si>
    <t>基础设施建设</t>
  </si>
  <si>
    <t>漫水桥建设</t>
  </si>
  <si>
    <t>什插村委会、大美村委会</t>
  </si>
  <si>
    <t>吊罗山乡漫水桥灾后损毁重建项目</t>
  </si>
  <si>
    <t>1、什插村委会：1座1#漫水桥长6米，宽3米，深2米；2座2#漫水桥长5米，宽3米，深2米。
2、大美村委会：1座漫水桥长43米，宽3.5米，深3米；</t>
  </si>
  <si>
    <t>C00246</t>
  </si>
  <si>
    <t>挡土墙、排水沟建设</t>
  </si>
  <si>
    <t>大美村委会，什插村委会，长田村委会，太平村委会</t>
  </si>
  <si>
    <t>吊罗山乡农村基础设施灾后重建项目</t>
  </si>
  <si>
    <t>大美村委会、什插村委会、太平村委会、长田村委会</t>
  </si>
  <si>
    <t>1、大美村委会：建设挡土墙1:长50米，高3米；挡土墙2：长100米，高2米；护栏长150米，高1米；环村路150米，宽3.5米；水沟100米；
2、什插村委会：什母村新建排水沟50米、修缮排水沟70米，新建排水沟盖板20米，什插村：修缮排水沟60米、挡土墙40米，高3米；
3、太平村委会：封岭村口路边挡土墙长60米，高10米；封岭村口路边滑坡长60米，深20米；
4、长田村委会：新建1#挡土墙长20米、高5米；新建2#挡土墙长57米，高3米；新建3#挡土墙长70米，高6米；新建4#挡土墙长185米，高4米；新建5#挡土墙长度约60米，高4-6米；新建道路长度约300米，宽4米；新建排水沟长350米；盖板35块；</t>
  </si>
  <si>
    <t>改善农村人居环境，解决安全居住问题，提高群众居住水平</t>
  </si>
  <si>
    <t>C00247</t>
  </si>
  <si>
    <t>湾岭镇来浩村村委会来浩村、来浩新村、红皮沟、荔枝头、南片村、外铺村和乌石居民委员会7队、8队、9队、27队、28队、29队和35队</t>
  </si>
  <si>
    <t>琼中县湾岭镇来浩村委会供水工程</t>
  </si>
  <si>
    <t>县水务局</t>
  </si>
  <si>
    <t>新建固定式低坝一座，取水规模330m3/d；新建供水规模为300m3/d的净水厂1座，设计处理构筑物采用超滤膜设备；输水管道工程：新建DN100输水管道6.5km；配水管道和村内管道工程：新建DN40-DN150管道25.27km。新建入户水表组488组。</t>
  </si>
  <si>
    <t>改善人民群众生活生产环境</t>
  </si>
  <si>
    <t>提升村庄水网设施建设，保障供水安全。</t>
  </si>
  <si>
    <t>C00248</t>
  </si>
  <si>
    <t>湾岭镇大墩村委会南红村、乌石农场42队、44队和高湾村、高田村、大墩上村、大墩下村、搭泽村、南毛村、深水村</t>
  </si>
  <si>
    <t>琼中县湾岭镇大墩村委会南红村改造供水工程</t>
  </si>
  <si>
    <t>取水工程：新建固定式低坝一座，取水规模250m3/d；新建供水规模为250m3/d的净水厂1座，设计处理构筑物采用超滤膜设备；输水管道工程：新建DN80输水管道4.3km；配水管道和村内管道工程：新建DN40-DN150管道24.48km。新建入户水表组367组。</t>
  </si>
  <si>
    <t>C00249</t>
  </si>
  <si>
    <t>湾岭镇高坡村委会石古、众加、内村园、岭头、高坡、加鲜等6个自然村和乌石居民委员会1队、26队、31队、30队、38队等5个居民小组</t>
  </si>
  <si>
    <t>琼中县湾岭镇高坡村委会供水工程</t>
  </si>
  <si>
    <t>对现状2座拦水坝进行清淤及加高改造，新建设备间（含超滤膜净水装置及消毒）1座，机井（H=250m）1座，高位水池（100m3）1座，新建输水管道DN150钢塑管4142米；新建配水管道16627米，其中DN150的钢塑管1175米，DN80的钢塑管3192米，DN65的钢塑管4976米，DN50的钢塑管3170米，DN40的钢塑管4114米。新建入户工程325户及附属构筑物工程</t>
  </si>
  <si>
    <t>C00250</t>
  </si>
  <si>
    <t>第9居民小组，第6居民小组，第12居民小组，第17居民小组，第16居民小组，第8居民小组，热作村，加玉角村，大坡村，南利村，大边一村，大边二村，大边三村，尚总湾村，第15居民小组，加剧村，番总村</t>
  </si>
  <si>
    <r>
      <t>琼中县黎母山镇南利村委会干</t>
    </r>
    <r>
      <rPr>
        <sz val="12"/>
        <rFont val="宋体"/>
        <charset val="134"/>
      </rPr>
      <t>埇</t>
    </r>
    <r>
      <rPr>
        <sz val="12"/>
        <rFont val="仿宋_GB2312"/>
        <charset val="134"/>
      </rPr>
      <t>村委会供水工程</t>
    </r>
  </si>
  <si>
    <t>新建拦水坝一座，净水设备一套，(配置超滤膜设备)，供水管道总长19.41km，及其附属构筑物，入户水表。</t>
  </si>
  <si>
    <t>C00251</t>
  </si>
  <si>
    <t>草文村、毛立村、罗担村、罗担老村，十五队、十六队</t>
  </si>
  <si>
    <t>琼中县红毛镇罗担村委会供水工程</t>
  </si>
  <si>
    <t>取水工程：新建拦水坝1座12mx1.5m，取水规模150m3/d；新建供水规模为120m3/d的净水厂1座，设计处理构筑物采用超滤膜；输水管道工程：新建DN100输水管道1.2km；配水管道和村内管道工程</t>
  </si>
  <si>
    <t>C00252</t>
  </si>
  <si>
    <t>解族村、罗米一村、罗米二村、方洞村、什响村、皇阳村、合懒村、什丘猿村</t>
  </si>
  <si>
    <t>琼中县红毛镇罗解委村会供水工程</t>
  </si>
  <si>
    <t>新建拦水坝1座13mx1.5m，取水规模280m3/d；新建供水规模为250m3/d的净水厂1座，设计处理构筑物采用超滤膜；输水管道工程：新建DN100输水管道3.7km；配水管道和村内管道工程</t>
  </si>
  <si>
    <t>C00253</t>
  </si>
  <si>
    <t>牙挽一村、牙挽二村、报茅村、报胶村、新伟6队、新伟11队、新伟14队</t>
  </si>
  <si>
    <t>琼中县红毛镇牙挽村委会扩建供水工程</t>
  </si>
  <si>
    <t>新建拦水坝1座15mx1.5m，取水规模230m3/d；新建供水规模为200m3/d的净水厂1座，设计处理构筑物采用超滤膜；输水管道工程：新建DN100输水管道3.5km；配水管道和村内管道工程</t>
  </si>
  <si>
    <t>C00254</t>
  </si>
  <si>
    <t>什仍村、罗柳村、冲打林村</t>
  </si>
  <si>
    <t>琼中县长征镇什仍村委会供水工程</t>
  </si>
  <si>
    <t>新建拦水坝1座，取水规模100m3/d；新建供水规模为100m3/d的净水厂1座，输水管道工程：新建DN100钢塑复合管输水管道2.6km；配水管道和村内管道工程</t>
  </si>
  <si>
    <t>C00255</t>
  </si>
  <si>
    <t>15个行政村</t>
  </si>
  <si>
    <t>黎母山镇桥梁建设项目</t>
  </si>
  <si>
    <t>1、茅桥村桥及配套基础设施项目:桥长约170m，宽约4-6m
2、上墩村桥及配套基础设施项目:桥长约225m，宽约6m
3、保蕊村至生产基地新建水面桥项目:桥长约100m，宽约6m</t>
  </si>
  <si>
    <t>解决216户736人（其中脱贫户64户258人监测户2户7人）生产交通问题</t>
  </si>
  <si>
    <t>改善脱贫户64户258人监测户2户7人生产交通条件，提高村民生产效率</t>
  </si>
  <si>
    <t>C00256</t>
  </si>
  <si>
    <r>
      <t>榕木村委会、南吉村委会、干</t>
    </r>
    <r>
      <rPr>
        <sz val="14"/>
        <rFont val="宋体"/>
        <charset val="134"/>
      </rPr>
      <t>埇</t>
    </r>
    <r>
      <rPr>
        <sz val="14"/>
        <rFont val="仿宋_GB2312"/>
        <charset val="134"/>
      </rPr>
      <t>村委会</t>
    </r>
  </si>
  <si>
    <t>黎母山镇人居环境提升项目</t>
  </si>
  <si>
    <t>1、什雅田村：建设400*400雨水沟128米，挡土墙22米，及环境卫生改造配套基础设施项目
2、尖石村：新增一户化粪池，新建村内污水管网，新建一座污水处理站，500m挡土墙，修建一条宽度40cm350m方沟，一条60cm250m方沟。
3、干埇村：改造化粪池、排污管道、排水沟等工程，建设1m*1.5m挡土墙约100米
4、坡留村：新建3.5m宽环村路约400m，新建村内污水管网等</t>
  </si>
  <si>
    <t>C00257</t>
  </si>
  <si>
    <t>农村公共服务</t>
  </si>
  <si>
    <t>公共照明设施</t>
  </si>
  <si>
    <t>草南村</t>
  </si>
  <si>
    <t>草南村生活便道路灯项目</t>
  </si>
  <si>
    <t>安装从国道至村委会、四个村小组生活便道路灯140盏</t>
  </si>
  <si>
    <t>改善红毛镇草南村委会214户736人生活生产出行条件，解决安全隐患</t>
  </si>
  <si>
    <t>四</t>
  </si>
  <si>
    <t>巩固三保障成果类</t>
  </si>
  <si>
    <t>E00001</t>
  </si>
  <si>
    <t>巩固三保障成果</t>
  </si>
  <si>
    <t>教育</t>
  </si>
  <si>
    <t>享受“雨露计划”职业教育补助</t>
  </si>
  <si>
    <t>琼中县雨露计划职业教育补助项目</t>
  </si>
  <si>
    <t>保障建挡立卡脱贫户以及监测对象家庭学生就学,补助标准3500元/人/年。</t>
  </si>
  <si>
    <t>保障建挡立卡脱贫户以及监测对象家庭学生就学</t>
  </si>
  <si>
    <t>建挡立卡脱贫户以及监测对象家庭学生1429人</t>
  </si>
  <si>
    <t>五</t>
  </si>
  <si>
    <t>项目管理费类</t>
  </si>
  <si>
    <t>G00001</t>
  </si>
  <si>
    <t>项目管理费</t>
  </si>
  <si>
    <t>用于项目前期设计、评审、招标、监理以及验收等与项目管理相关的支出</t>
  </si>
  <si>
    <t>全镇村民2613户10121人，其中脱贫户及监测对象543户2013人</t>
  </si>
  <si>
    <t>G00002</t>
  </si>
  <si>
    <t>湾岭镇项目管理费项目</t>
  </si>
  <si>
    <t>用于项目前期设计、评审、招标、监理以及验收等与项目管理相关的支出。</t>
  </si>
  <si>
    <t>加快项目推进，解决项目管理费类问题。</t>
  </si>
  <si>
    <t>G00003</t>
  </si>
  <si>
    <t>12个行政村</t>
  </si>
  <si>
    <t>黎母山镇项目管理费项目</t>
  </si>
  <si>
    <t>解决项目管理费类问题</t>
  </si>
  <si>
    <t>G00004</t>
  </si>
  <si>
    <t>琼中县中平镇项目管理费项目</t>
  </si>
  <si>
    <t>用于项目前期设计、评审、招标、监理以及验收等 与项目管理相关的支出</t>
  </si>
  <si>
    <t>解决项目管理费问题</t>
  </si>
  <si>
    <t>解决项目前期设计、评审、招标、监理以及验收等与项目管理相关的支出的费用</t>
  </si>
  <si>
    <t>G00005</t>
  </si>
  <si>
    <t>和平镇项目管理费项目</t>
  </si>
  <si>
    <t>解决项目前期设计、评审、招标、监理及结算等与项目管理相关支出的费用</t>
  </si>
  <si>
    <t>G00006</t>
  </si>
  <si>
    <t>10个村居</t>
  </si>
  <si>
    <t>长征镇项目管理费类</t>
  </si>
  <si>
    <t>解决项目代建代管问题</t>
  </si>
  <si>
    <t>促进全镇各村农户1867户7277人产业增收，提升群众生产生活质量，其中脱贫户243户974人</t>
  </si>
  <si>
    <t>G00007</t>
  </si>
  <si>
    <t>红毛镇管理费项目</t>
  </si>
  <si>
    <t>解决项项目前期设计、评审、招标、监理以及验收等与项目管理相关的支出</t>
  </si>
  <si>
    <t>促进全镇各村农户2348户9028人产业增收，其中脱贫户857户3535人</t>
  </si>
  <si>
    <t>G00008</t>
  </si>
  <si>
    <t>什运乡项目管理费项目</t>
  </si>
  <si>
    <t>解决全乡村民1445户4659人受益项目前期设计、评审、招标、监理及结算等与项目管理相关支出的费用</t>
  </si>
  <si>
    <t>G00009</t>
  </si>
  <si>
    <t>上安乡项目管理费项目</t>
  </si>
  <si>
    <t>解决项项目前期设计勘察、评审、招标、监理以及验收等与项目管理相关的支出</t>
  </si>
  <si>
    <t>加快项目推进，解决项目前期费用支出问题</t>
  </si>
  <si>
    <t>G00010</t>
  </si>
  <si>
    <t>项目管理</t>
  </si>
  <si>
    <t>吊罗山乡项目管理费项目</t>
  </si>
  <si>
    <t>G00011</t>
  </si>
  <si>
    <t>项目管理费项目</t>
  </si>
  <si>
    <t>琼中县境内</t>
  </si>
  <si>
    <t>解决项目前期设计、勘测、招标、监理以及验收等与项目管理相关的支出</t>
  </si>
  <si>
    <t>G00012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</si>
</sst>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Red]\(0.00\)"/>
    <numFmt numFmtId="178" formatCode="0.00_ "/>
    <numFmt numFmtId="179" formatCode="0_ "/>
    <numFmt numFmtId="180" formatCode="yyyy/m/d;@"/>
  </numFmts>
  <fonts count="35">
    <font>
      <sz val="11"/>
      <color theme="1"/>
      <name val="宋体"/>
      <charset val="134"/>
      <scheme val="minor"/>
    </font>
    <font>
      <b/>
      <sz val="11"/>
      <name val="宋体"/>
      <charset val="134"/>
      <scheme val="minor"/>
    </font>
    <font>
      <b/>
      <sz val="12"/>
      <name val="宋体"/>
      <charset val="134"/>
      <scheme val="minor"/>
    </font>
    <font>
      <sz val="12"/>
      <name val="仿宋_GB2312"/>
      <charset val="134"/>
    </font>
    <font>
      <b/>
      <sz val="12"/>
      <name val="仿宋_GB2312"/>
      <charset val="134"/>
    </font>
    <font>
      <sz val="11"/>
      <name val="宋体"/>
      <charset val="134"/>
      <scheme val="minor"/>
    </font>
    <font>
      <b/>
      <sz val="12"/>
      <name val="宋体"/>
      <charset val="134"/>
    </font>
    <font>
      <sz val="12"/>
      <name val="宋体"/>
      <charset val="134"/>
    </font>
    <font>
      <sz val="20"/>
      <name val="方正小标宋简体"/>
      <charset val="134"/>
    </font>
    <font>
      <b/>
      <sz val="14"/>
      <name val="仿宋_GB2312"/>
      <charset val="134"/>
    </font>
    <font>
      <sz val="11"/>
      <name val="宋体"/>
      <charset val="134"/>
    </font>
    <font>
      <sz val="14"/>
      <name val="仿宋_GB2312"/>
      <charset val="134"/>
    </font>
    <font>
      <sz val="10"/>
      <name val="仿宋_GB2312"/>
      <charset val="134"/>
    </font>
    <font>
      <sz val="12"/>
      <name val="等线"/>
      <charset val="134"/>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3" borderId="10" applyNumberFormat="0" applyAlignment="0" applyProtection="0">
      <alignment vertical="center"/>
    </xf>
    <xf numFmtId="0" fontId="24" fillId="4" borderId="11" applyNumberFormat="0" applyAlignment="0" applyProtection="0">
      <alignment vertical="center"/>
    </xf>
    <xf numFmtId="0" fontId="25" fillId="4" borderId="10" applyNumberFormat="0" applyAlignment="0" applyProtection="0">
      <alignment vertical="center"/>
    </xf>
    <xf numFmtId="0" fontId="26" fillId="5"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7" fillId="0" borderId="0">
      <alignment vertical="center"/>
    </xf>
  </cellStyleXfs>
  <cellXfs count="103">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3" fillId="0" borderId="0" xfId="0" applyFont="1" applyFill="1">
      <alignment vertical="center"/>
    </xf>
    <xf numFmtId="0" fontId="5" fillId="0" borderId="0" xfId="0" applyFont="1" applyFill="1">
      <alignment vertical="center"/>
    </xf>
    <xf numFmtId="176" fontId="5" fillId="0" borderId="0" xfId="0" applyNumberFormat="1" applyFont="1" applyFill="1">
      <alignment vertical="center"/>
    </xf>
    <xf numFmtId="177" fontId="5" fillId="0" borderId="0" xfId="0" applyNumberFormat="1" applyFont="1" applyFill="1" applyAlignment="1">
      <alignment horizontal="center" vertical="center"/>
    </xf>
    <xf numFmtId="0" fontId="6" fillId="0" borderId="0" xfId="0" applyFont="1" applyFill="1">
      <alignment vertical="center"/>
    </xf>
    <xf numFmtId="0" fontId="7" fillId="0" borderId="0" xfId="0" applyFont="1" applyFill="1">
      <alignment vertical="center"/>
    </xf>
    <xf numFmtId="0" fontId="8" fillId="0" borderId="0" xfId="0" applyFont="1" applyFill="1" applyAlignment="1">
      <alignment horizontal="center" vertical="center"/>
    </xf>
    <xf numFmtId="0" fontId="4" fillId="0" borderId="0" xfId="0" applyFont="1" applyFill="1" applyAlignment="1">
      <alignment horizontal="left" vertical="center" wrapText="1"/>
    </xf>
    <xf numFmtId="0" fontId="3" fillId="0" borderId="0" xfId="0" applyFont="1" applyFill="1">
      <alignment vertical="center"/>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176" fontId="7" fillId="0" borderId="0" xfId="0" applyNumberFormat="1" applyFont="1" applyFill="1">
      <alignment vertical="center"/>
    </xf>
    <xf numFmtId="177" fontId="7" fillId="0" borderId="0" xfId="0" applyNumberFormat="1" applyFont="1" applyFill="1" applyAlignment="1">
      <alignment horizontal="center" vertical="center"/>
    </xf>
    <xf numFmtId="176" fontId="8" fillId="0" borderId="0" xfId="0" applyNumberFormat="1" applyFont="1" applyFill="1" applyAlignment="1">
      <alignment horizontal="center" vertical="center"/>
    </xf>
    <xf numFmtId="177" fontId="8" fillId="0" borderId="0" xfId="0" applyNumberFormat="1" applyFont="1" applyFill="1" applyAlignment="1">
      <alignment horizontal="center" vertical="center"/>
    </xf>
    <xf numFmtId="176" fontId="3" fillId="0" borderId="0" xfId="0" applyNumberFormat="1" applyFont="1" applyFill="1">
      <alignment vertical="center"/>
    </xf>
    <xf numFmtId="177" fontId="3" fillId="0" borderId="0" xfId="0" applyNumberFormat="1" applyFont="1" applyFill="1" applyAlignment="1">
      <alignment horizontal="center" vertical="center"/>
    </xf>
    <xf numFmtId="176"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1" xfId="0" applyNumberFormat="1" applyFont="1" applyFill="1" applyBorder="1" applyAlignment="1" applyProtection="1">
      <alignment horizontal="left" vertical="center" wrapText="1"/>
      <protection locked="0"/>
    </xf>
    <xf numFmtId="0" fontId="3" fillId="0"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0" xfId="0" applyFont="1" applyFill="1" applyAlignment="1">
      <alignment horizontal="center" vertical="center"/>
    </xf>
    <xf numFmtId="177" fontId="11"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57" fontId="3" fillId="0" borderId="3"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pplyProtection="1">
      <alignment horizontal="center" vertical="center" wrapText="1"/>
      <protection locked="0"/>
    </xf>
    <xf numFmtId="177" fontId="3" fillId="0" borderId="1" xfId="49" applyNumberFormat="1" applyFont="1" applyFill="1" applyBorder="1" applyAlignment="1">
      <alignment horizontal="center" vertical="center" wrapText="1"/>
    </xf>
    <xf numFmtId="180" fontId="3" fillId="0" borderId="1" xfId="49" applyNumberFormat="1" applyFont="1" applyFill="1" applyBorder="1" applyAlignment="1">
      <alignment horizontal="center" vertical="center" wrapText="1"/>
    </xf>
    <xf numFmtId="57" fontId="11" fillId="0" borderId="1" xfId="0" applyNumberFormat="1"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4" fillId="0" borderId="1" xfId="0" applyFont="1" applyFill="1" applyBorder="1" applyAlignment="1">
      <alignment horizontal="center" vertical="center"/>
    </xf>
    <xf numFmtId="177" fontId="12"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178" fontId="4" fillId="0" borderId="1"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178" fontId="3" fillId="0" borderId="5" xfId="0" applyNumberFormat="1" applyFont="1" applyFill="1" applyBorder="1" applyAlignment="1">
      <alignment horizontal="center" vertical="center" wrapText="1"/>
    </xf>
    <xf numFmtId="57" fontId="3" fillId="0" borderId="5"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5" xfId="0" applyFont="1" applyFill="1" applyBorder="1" applyAlignment="1">
      <alignment vertical="center" wrapText="1"/>
    </xf>
    <xf numFmtId="0" fontId="3" fillId="0" borderId="5" xfId="0" applyFont="1" applyFill="1" applyBorder="1" applyAlignment="1">
      <alignment horizontal="center" vertical="center"/>
    </xf>
    <xf numFmtId="177" fontId="13" fillId="0"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11" fillId="0" borderId="1" xfId="0" applyNumberFormat="1" applyFont="1" applyFill="1" applyBorder="1" applyAlignment="1" applyProtection="1">
      <alignment horizontal="center" vertical="center" wrapText="1"/>
    </xf>
    <xf numFmtId="57" fontId="11"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177" fontId="3" fillId="0" borderId="1" xfId="0" applyNumberFormat="1"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3_2014年市县项目申报表 2" xfId="4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554</xdr:row>
      <xdr:rowOff>0</xdr:rowOff>
    </xdr:from>
    <xdr:to>
      <xdr:col>6</xdr:col>
      <xdr:colOff>251487</xdr:colOff>
      <xdr:row>556</xdr:row>
      <xdr:rowOff>50601</xdr:rowOff>
    </xdr:to>
    <xdr:sp>
      <xdr:nvSpPr>
        <xdr:cNvPr id="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5"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6"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7"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8"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9"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5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5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5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53"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54"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55"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56"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57"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5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5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61"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62"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63"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64"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65"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8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8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8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8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8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8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8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8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8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8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12"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13"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14"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15"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16"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5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5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5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5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5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5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5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5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5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5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6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6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6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6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6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65"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66"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6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6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6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80"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81"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9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9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9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9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9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95"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96"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9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9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9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10"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11"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25"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26"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3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3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3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3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3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3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3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3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3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3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40"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41"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55"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56"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6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6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6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6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6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6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6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6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6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6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70"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71"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85"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86"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9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9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9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9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9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9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9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9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9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9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00"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01"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10"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11"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12"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13"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14"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15"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16"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17"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18"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19"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19374</xdr:colOff>
      <xdr:row>554</xdr:row>
      <xdr:rowOff>0</xdr:rowOff>
    </xdr:from>
    <xdr:to>
      <xdr:col>6</xdr:col>
      <xdr:colOff>372717</xdr:colOff>
      <xdr:row>556</xdr:row>
      <xdr:rowOff>50601</xdr:rowOff>
    </xdr:to>
    <xdr:sp>
      <xdr:nvSpPr>
        <xdr:cNvPr id="320" name="rect"/>
        <xdr:cNvSpPr/>
      </xdr:nvSpPr>
      <xdr:spPr>
        <a:xfrm>
          <a:off x="3537585" y="665956250"/>
          <a:ext cx="12369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24"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25"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26"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27"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28"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4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4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4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4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4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4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4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4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4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4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7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7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72"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73"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74"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75"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76"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7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7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7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80"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81"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82"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83"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84"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0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0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0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0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0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0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0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0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0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0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3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31"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32"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33"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34"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35"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3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3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3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3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4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4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4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4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4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4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4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4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4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4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5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5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5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5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5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5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5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5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5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5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6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6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6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6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6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6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6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6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6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6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7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7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7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7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7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7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7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7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7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7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8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8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8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8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84"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85"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8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8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8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8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9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9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9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9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9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9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9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9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9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99"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500"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0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0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0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0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0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0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0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0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0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1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1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1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1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514"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515"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1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1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1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1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2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2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2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2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2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2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2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2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2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529"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530"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3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3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3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3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3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3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3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3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3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4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4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4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4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544"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545"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4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4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4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4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5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5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5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5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5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5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5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5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5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559"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560"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6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6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6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6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6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6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6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6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6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7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7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7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7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574"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575"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7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7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7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7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8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8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8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8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8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8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8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8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8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589"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590"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9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9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9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9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9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9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9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9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59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0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0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0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0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604"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605"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0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0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0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0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1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1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1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1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1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1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1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1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1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619"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620"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2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2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2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2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2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2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2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62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629"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630"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631"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632"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633"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634"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635"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636"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637"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638"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19374</xdr:colOff>
      <xdr:row>554</xdr:row>
      <xdr:rowOff>0</xdr:rowOff>
    </xdr:from>
    <xdr:to>
      <xdr:col>6</xdr:col>
      <xdr:colOff>372717</xdr:colOff>
      <xdr:row>556</xdr:row>
      <xdr:rowOff>50601</xdr:rowOff>
    </xdr:to>
    <xdr:sp>
      <xdr:nvSpPr>
        <xdr:cNvPr id="639" name="rect"/>
        <xdr:cNvSpPr/>
      </xdr:nvSpPr>
      <xdr:spPr>
        <a:xfrm>
          <a:off x="3537585" y="665956250"/>
          <a:ext cx="12369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4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4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4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643"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644"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645"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646"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647"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4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4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5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5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5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5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5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5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5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5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5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5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6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6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6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6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6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6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6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6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6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6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7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7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7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7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7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7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7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7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7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7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8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8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8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8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8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8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8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8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8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8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9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691"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692"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693"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694"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695"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9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9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69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699"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700"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701"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702"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703"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0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0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0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0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0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0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1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1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1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1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1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1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1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1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1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1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2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2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2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2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2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2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2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2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2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2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3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3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3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3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3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3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3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3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3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3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4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4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4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4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4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4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4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4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4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4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750"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751"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752"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753"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754"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5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5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5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5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5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6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6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6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6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6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6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6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6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6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6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7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7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7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7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7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7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7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7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7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7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8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8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8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8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8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8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8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8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8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8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9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9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9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9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9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9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9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79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79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79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0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0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0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803"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804"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0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0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0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0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0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1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1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1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1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1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1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1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1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818"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819"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2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2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2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2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2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2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2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2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2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2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3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3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3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833"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834"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3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3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3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3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3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4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4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4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4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4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4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4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4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848"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849"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5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5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5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5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5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5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5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5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5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5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6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6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6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863"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864"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6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6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6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6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6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7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7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7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7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7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7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7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7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878"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879"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8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8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8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8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8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8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8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8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8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8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9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9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9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893"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894"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9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9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9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9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89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0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0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0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0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0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0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0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0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908"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909"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1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1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1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1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1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1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1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1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1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1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2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2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2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923"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924"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2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2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2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2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2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3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3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3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3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3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3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3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3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938"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939"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4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4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4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4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4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4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4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94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948"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949"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950"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951"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952"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953"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954"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955"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956"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957"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19374</xdr:colOff>
      <xdr:row>554</xdr:row>
      <xdr:rowOff>0</xdr:rowOff>
    </xdr:from>
    <xdr:to>
      <xdr:col>6</xdr:col>
      <xdr:colOff>372717</xdr:colOff>
      <xdr:row>556</xdr:row>
      <xdr:rowOff>50601</xdr:rowOff>
    </xdr:to>
    <xdr:sp>
      <xdr:nvSpPr>
        <xdr:cNvPr id="958" name="rect"/>
        <xdr:cNvSpPr/>
      </xdr:nvSpPr>
      <xdr:spPr>
        <a:xfrm>
          <a:off x="3537585" y="665956250"/>
          <a:ext cx="12369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5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6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6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962"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963"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964"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965"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966"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6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6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6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7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7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7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7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7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7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7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7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7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7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8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8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8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8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8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8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8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8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8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8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9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9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9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9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9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9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9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9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9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99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0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0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0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0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0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0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0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0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0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0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010"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011"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012"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013"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014"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1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1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1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018"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019"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020"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021"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022"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2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2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2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2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2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2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2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3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3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3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3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3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3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3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3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3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3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4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4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4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4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4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4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4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4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4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4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5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5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5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5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5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5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5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5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5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5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6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6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6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6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6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6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6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6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6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069"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070"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071"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072"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073"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7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7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7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7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7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7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8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8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8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8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8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8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8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8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8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8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9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9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9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9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9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9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9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9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9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09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0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0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0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0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0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0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0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0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0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0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1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1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1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1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1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1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11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1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1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1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2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2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122"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123"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2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2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2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2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2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2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3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3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3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3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3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3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3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137"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138"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3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4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4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4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4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4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4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4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4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4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4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5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5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152"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153"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5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5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5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5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5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5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6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6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6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6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6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6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6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167"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168"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6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7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7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7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7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7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7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7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7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7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7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8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8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182"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183"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8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8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8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8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8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8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9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9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9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9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9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9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9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197"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198"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19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0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0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0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0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0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0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0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0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0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0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1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1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212"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213"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1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1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1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1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1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1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2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2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2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2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2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2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2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227"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228"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2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3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3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3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3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3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3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3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3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3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3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4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4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242"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243"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4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4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4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4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4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4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5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5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5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5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5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5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5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257"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258"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5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6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6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6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6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6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6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26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1267"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1268"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1269"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1270"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1271"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1272"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1273"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1274"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1275"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1276"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19374</xdr:colOff>
      <xdr:row>554</xdr:row>
      <xdr:rowOff>0</xdr:rowOff>
    </xdr:from>
    <xdr:to>
      <xdr:col>6</xdr:col>
      <xdr:colOff>372717</xdr:colOff>
      <xdr:row>556</xdr:row>
      <xdr:rowOff>50601</xdr:rowOff>
    </xdr:to>
    <xdr:sp>
      <xdr:nvSpPr>
        <xdr:cNvPr id="1277" name="rect"/>
        <xdr:cNvSpPr/>
      </xdr:nvSpPr>
      <xdr:spPr>
        <a:xfrm>
          <a:off x="3537585" y="665956250"/>
          <a:ext cx="12369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7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7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8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281"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282"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283"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284"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285"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8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8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8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8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9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9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9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9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9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9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9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9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9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29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0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0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0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0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0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0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0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0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0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0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1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1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1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1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1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1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1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1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1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1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2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2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2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2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2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2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2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2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2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329"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330"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331"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332"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333"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3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3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3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337"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338"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339"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340"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341"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4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4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4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4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4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4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4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4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5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5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5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5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5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5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5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5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5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5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6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6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6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6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6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6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6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6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6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6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7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7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7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7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7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7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7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7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7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7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8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8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8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8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8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8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8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8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388"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389"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390"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391"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392"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9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9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9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9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9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9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39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0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0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0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0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0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0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0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0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0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0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1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1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1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1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1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1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1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1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1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1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2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2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2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2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2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2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2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2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2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2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3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3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3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3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3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43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3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3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3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3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4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441"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442"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4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4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4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4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4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4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4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5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5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5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5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5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5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456"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457"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5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5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6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6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6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6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6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6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6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6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6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6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7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471"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472"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7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7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7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7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7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7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7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8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8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8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8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8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8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486"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487"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8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8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9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9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9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9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9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9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9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9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9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49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0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501"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502"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0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0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0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0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0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0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0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1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1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1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1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1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1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516"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517"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1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1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2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2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2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2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2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2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2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2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2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2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3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531"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532"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3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3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3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3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3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3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3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4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4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4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4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4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4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546"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547"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4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4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5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5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5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5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5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5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5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5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5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5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6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561"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562"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6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6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6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6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6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6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6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7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7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7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7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7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7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576"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577"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7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7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8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8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8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8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8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58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1586"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1587"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1588"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1589"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1590"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1591"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1592"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1593"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1594"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1595"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19374</xdr:colOff>
      <xdr:row>554</xdr:row>
      <xdr:rowOff>0</xdr:rowOff>
    </xdr:from>
    <xdr:to>
      <xdr:col>6</xdr:col>
      <xdr:colOff>372717</xdr:colOff>
      <xdr:row>556</xdr:row>
      <xdr:rowOff>50601</xdr:rowOff>
    </xdr:to>
    <xdr:sp>
      <xdr:nvSpPr>
        <xdr:cNvPr id="1596" name="rect"/>
        <xdr:cNvSpPr/>
      </xdr:nvSpPr>
      <xdr:spPr>
        <a:xfrm>
          <a:off x="3537585" y="665956250"/>
          <a:ext cx="12369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59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59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59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600"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601"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602"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603"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604"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0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0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0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0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0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1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1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1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1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1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1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1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1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1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1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2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2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2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2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2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2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2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2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2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2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3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3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3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3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3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3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3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3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3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3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4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4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4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4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4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4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4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4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648"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649"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650"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651"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652"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5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5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5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656"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657"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658"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659"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660"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6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6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6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6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6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6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6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6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6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7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7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7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7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7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7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7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7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7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7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8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8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8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8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8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8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8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8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8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8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9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9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9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9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9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9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9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9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9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69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0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0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0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0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0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0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0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707"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708"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709"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710"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711"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1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1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1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1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1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1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1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1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2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2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2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2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2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2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2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2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2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2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3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3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3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3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3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3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3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3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3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3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4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4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4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4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4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4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4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4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4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4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5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5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5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5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75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5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5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5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5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5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760"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761"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6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6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6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6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6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6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6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6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7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7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7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7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7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775"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776"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7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7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7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8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8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8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8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8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8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8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8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8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8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790"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791"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9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9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9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9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9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9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9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79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0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0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0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0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0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805"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806"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0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0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0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1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1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1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1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1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1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1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1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1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1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820"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821"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2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2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2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2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2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2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2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2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3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3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3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3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3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835"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836"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3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3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3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4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4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4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4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4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4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4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4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4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4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850"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851"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5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5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5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5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5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5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5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5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6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6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6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6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6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865"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866"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6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6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6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7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7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7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7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7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7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7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7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7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7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880"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881"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8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8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8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8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8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8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8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8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9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9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9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9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9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895"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1896"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9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9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89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90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90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90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90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190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1905"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1906"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1907"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1908"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1909"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1910"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1911"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1912"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1913"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1914"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19374</xdr:colOff>
      <xdr:row>554</xdr:row>
      <xdr:rowOff>0</xdr:rowOff>
    </xdr:from>
    <xdr:to>
      <xdr:col>6</xdr:col>
      <xdr:colOff>372717</xdr:colOff>
      <xdr:row>556</xdr:row>
      <xdr:rowOff>50601</xdr:rowOff>
    </xdr:to>
    <xdr:sp>
      <xdr:nvSpPr>
        <xdr:cNvPr id="1915" name="rect"/>
        <xdr:cNvSpPr/>
      </xdr:nvSpPr>
      <xdr:spPr>
        <a:xfrm>
          <a:off x="3537585" y="665956250"/>
          <a:ext cx="12369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1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1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1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919"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920"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921"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922"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923"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2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2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2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2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2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2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3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3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3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3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3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3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3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3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3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3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4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4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4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4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4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4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4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4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4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4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5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5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5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5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5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5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5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5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5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5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6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6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6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6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6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6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6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967"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968"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969"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970"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1971"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7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7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7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975"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976"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977"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978"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1979"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8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8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8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8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8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8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8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8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8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8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9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9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9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9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9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9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9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9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9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199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0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0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0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0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0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0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0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0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0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0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1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1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1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1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1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1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1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1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1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1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2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2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2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2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2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2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026"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027"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028"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029"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030"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3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3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3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3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3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3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3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3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3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4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4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4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4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4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4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4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4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4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4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5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5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5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5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5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5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5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5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5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5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6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6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6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6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6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6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6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6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6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6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7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7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7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07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7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7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7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7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7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079"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080"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8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8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8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8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8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8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8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8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8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9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9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9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9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094"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095"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9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9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9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09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0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0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0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0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0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0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0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0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0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109"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110"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1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1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1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1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1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1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1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1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1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2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2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2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2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124"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125"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2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2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2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2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3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3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3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3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3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3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3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3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3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139"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140"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4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4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4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4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4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4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4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4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4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5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5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5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5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154"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155"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5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5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5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5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6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6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6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6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6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6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6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6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6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169"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170"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7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7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7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7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7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7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7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7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7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8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8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8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8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184"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185"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8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8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8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8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9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9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9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9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9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9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9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9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19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199"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200"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0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0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0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0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0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0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0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0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0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1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1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1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1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214"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215"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1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1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1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1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2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2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2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22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2224"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2225"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2226"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2227"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2228"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2229"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2230"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2231"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2232"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2233"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285750</xdr:colOff>
      <xdr:row>554</xdr:row>
      <xdr:rowOff>476250</xdr:rowOff>
    </xdr:from>
    <xdr:to>
      <xdr:col>6</xdr:col>
      <xdr:colOff>639093</xdr:colOff>
      <xdr:row>556</xdr:row>
      <xdr:rowOff>526851</xdr:rowOff>
    </xdr:to>
    <xdr:sp>
      <xdr:nvSpPr>
        <xdr:cNvPr id="2234" name="rect"/>
        <xdr:cNvSpPr/>
      </xdr:nvSpPr>
      <xdr:spPr>
        <a:xfrm>
          <a:off x="3804285" y="666432500"/>
          <a:ext cx="12369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3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3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3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238"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239"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240"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241"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242"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4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4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4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4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4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4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4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5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5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5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5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5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5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5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5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5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5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6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6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6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6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6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6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6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6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6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6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7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7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7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7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7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7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7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7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7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7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8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8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8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8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8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8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2286"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2287"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2288"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2289"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2290"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9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9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9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294"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295"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296"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297"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298"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29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0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0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0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0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0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0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0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0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0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0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1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1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1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1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1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1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1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1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1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1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2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2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2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2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2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2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2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2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2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2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3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3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3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3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3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3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3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3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3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3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4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4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4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4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4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345"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346"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347"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348"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349"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5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5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5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5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5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5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5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5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5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5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6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6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6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6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6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6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6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6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6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6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7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7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7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7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7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7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7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7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7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7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8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8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8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8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8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8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8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8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8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8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9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9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39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39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39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39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39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39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398"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399"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0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0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0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0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0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0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0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0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0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0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1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1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1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413"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414"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1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1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1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1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1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2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2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2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2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2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2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2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2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428"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429"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3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3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3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3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3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3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3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3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3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3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4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4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4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443"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444"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4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4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4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4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4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5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5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5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5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5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5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5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5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458"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459"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6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6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6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6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6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6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6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6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6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6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7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7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7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473"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474"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7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7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7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7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7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8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8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8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8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8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8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8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8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488"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489"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9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9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9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9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9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9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9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9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9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49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0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0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0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503"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504"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0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0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0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0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0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1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1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1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1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1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1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1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1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518"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519"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2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2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2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2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2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2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2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2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2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2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3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3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3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533"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534"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3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3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3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3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3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4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4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54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2543"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2544"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2545"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2546"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2547"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2548"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2549"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2550"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2551"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2552"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19374</xdr:colOff>
      <xdr:row>554</xdr:row>
      <xdr:rowOff>0</xdr:rowOff>
    </xdr:from>
    <xdr:to>
      <xdr:col>6</xdr:col>
      <xdr:colOff>372717</xdr:colOff>
      <xdr:row>556</xdr:row>
      <xdr:rowOff>50601</xdr:rowOff>
    </xdr:to>
    <xdr:sp>
      <xdr:nvSpPr>
        <xdr:cNvPr id="2553" name="rect"/>
        <xdr:cNvSpPr/>
      </xdr:nvSpPr>
      <xdr:spPr>
        <a:xfrm>
          <a:off x="3537585" y="665956250"/>
          <a:ext cx="12369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5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5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5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557"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558"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559"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560"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561"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6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6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6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6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6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6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6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6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7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7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7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7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7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7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7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7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7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7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8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8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8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8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8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8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8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8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8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8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9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9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9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9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9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9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9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9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9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59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0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0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0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0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0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2605"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2606"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2607"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2608"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2609"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1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1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1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613"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614"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615"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616"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617"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1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1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2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2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2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2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2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2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2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2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2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2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3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3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3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3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3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3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3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3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3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3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4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4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4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4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4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4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4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4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4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4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5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5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5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5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5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5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5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5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5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5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6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6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6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6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664"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665"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666"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667"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668"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6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7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7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7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7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7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7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7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7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7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7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8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8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8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8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8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8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8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8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8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8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9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9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9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9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9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9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9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9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9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69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70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70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70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70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70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70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70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70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70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70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71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71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1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1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1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1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1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717"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718"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1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2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2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2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2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2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2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2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2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2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2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3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3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732"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733"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3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3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3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3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3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3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4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4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4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4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4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4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4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747"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748"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4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5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5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5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5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5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5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5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5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5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5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6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6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762"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763"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6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6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6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6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6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6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7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7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7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7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7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7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7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777"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778"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7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8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8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8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8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8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8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8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8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8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8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9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9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792"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793"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9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9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9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9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9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79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0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0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0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0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0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0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0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807"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808"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0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1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1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1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1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1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1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1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1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1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1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2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2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822"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823"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2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2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2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2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2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2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3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3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3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3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3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3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3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837"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838"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3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4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4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4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4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4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4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4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4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4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4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5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5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852"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2853"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5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5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5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5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5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5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6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286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2862"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2863"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2864"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2865"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2866"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2867"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2868"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2869"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2870"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2871"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19374</xdr:colOff>
      <xdr:row>554</xdr:row>
      <xdr:rowOff>0</xdr:rowOff>
    </xdr:from>
    <xdr:to>
      <xdr:col>6</xdr:col>
      <xdr:colOff>372717</xdr:colOff>
      <xdr:row>556</xdr:row>
      <xdr:rowOff>50601</xdr:rowOff>
    </xdr:to>
    <xdr:sp>
      <xdr:nvSpPr>
        <xdr:cNvPr id="2872" name="rect"/>
        <xdr:cNvSpPr/>
      </xdr:nvSpPr>
      <xdr:spPr>
        <a:xfrm>
          <a:off x="3537585" y="665956250"/>
          <a:ext cx="12369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7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7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7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876"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877"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878"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879"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880"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8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8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8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8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8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8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8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8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8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9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9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9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9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9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9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9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9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9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89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0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0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0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0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0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0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0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0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0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0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1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1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1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1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1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1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1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1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1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1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2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2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2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2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2924"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2925"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2926"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2927"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2928"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2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3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3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932"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933"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934"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935"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936"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3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3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3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4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4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4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4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4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4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4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4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4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4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5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5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5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5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5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5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5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5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5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5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6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6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6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6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6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6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6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6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6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6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7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7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7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7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7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7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7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7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7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7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8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8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8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983"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984"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985"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986"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2987"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8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8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9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9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9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9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9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9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9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9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9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299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0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0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0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0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0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0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0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0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0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0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1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1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1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1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1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1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1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1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1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1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2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2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2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2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2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2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2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2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2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2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03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3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3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3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3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3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036"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037"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3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3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4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4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4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4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4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4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4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4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4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4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5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051"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052"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5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5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5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5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5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5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5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6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6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6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6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6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6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066"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067"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6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6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7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7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7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7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7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7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7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7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7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7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8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081"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082"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8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8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8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8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8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8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8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9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9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9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9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9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9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096"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097"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9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09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0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0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0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0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0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0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0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0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0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0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1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111"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112"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1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1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1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1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1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1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1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2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2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2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2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2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2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126"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127"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2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2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3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3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3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3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3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3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3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3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3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3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4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141"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142"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4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4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4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4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4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4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4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5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5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5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5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5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5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156"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157"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5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5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6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6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6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6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6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6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6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6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6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6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7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171"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172"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7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7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7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7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7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7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7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18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181"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182"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183"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184"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185"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186"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187"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188"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189"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190"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19374</xdr:colOff>
      <xdr:row>554</xdr:row>
      <xdr:rowOff>0</xdr:rowOff>
    </xdr:from>
    <xdr:to>
      <xdr:col>6</xdr:col>
      <xdr:colOff>372717</xdr:colOff>
      <xdr:row>556</xdr:row>
      <xdr:rowOff>50601</xdr:rowOff>
    </xdr:to>
    <xdr:sp>
      <xdr:nvSpPr>
        <xdr:cNvPr id="3191" name="rect"/>
        <xdr:cNvSpPr/>
      </xdr:nvSpPr>
      <xdr:spPr>
        <a:xfrm>
          <a:off x="3537585" y="665956250"/>
          <a:ext cx="12369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19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19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19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195"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196"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197"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198"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199"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0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0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0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0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0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0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0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0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0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0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1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1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1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1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1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1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1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1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1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1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2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2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2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2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2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2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2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2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2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2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3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3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3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3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3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3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3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3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3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3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4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4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4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243"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244"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245"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246"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247"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4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4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5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251"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252"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253"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254"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255"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5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5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5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5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6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6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6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6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6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6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6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6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6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6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7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7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7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7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7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7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7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7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7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7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8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8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8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8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8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8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8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8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8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8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9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9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9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9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9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9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9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9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9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29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0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0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302"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303"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304"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305"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306"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0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0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0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1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1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1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1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1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1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1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1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1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1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2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2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2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2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2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2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2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2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2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2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3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3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3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3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3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3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3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3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3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3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4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4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4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4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4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4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4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4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4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34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5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5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5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5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5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355"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356"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5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5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5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6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6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6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6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6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6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6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6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6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6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370"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371"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7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7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7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7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7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7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7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7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8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8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8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8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8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385"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386"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8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8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8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9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9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9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9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9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9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9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9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9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39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400"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401"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0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0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0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0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0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0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0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0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1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1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1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1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1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415"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416"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1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1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1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2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2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2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2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2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2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2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2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2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2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430"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431"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3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3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3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3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3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3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3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3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4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4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4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4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4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445"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446"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4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4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4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5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5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5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5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5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5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5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5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5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5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460"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461"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6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6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6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6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6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6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6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6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7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7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7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7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7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475"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476"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7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7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7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8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8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8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8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8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8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8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8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8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8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490"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491"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9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9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9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9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9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9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9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49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500"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501"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502"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503"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504"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505"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506"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507"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508"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509"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19374</xdr:colOff>
      <xdr:row>554</xdr:row>
      <xdr:rowOff>0</xdr:rowOff>
    </xdr:from>
    <xdr:to>
      <xdr:col>6</xdr:col>
      <xdr:colOff>372717</xdr:colOff>
      <xdr:row>556</xdr:row>
      <xdr:rowOff>50601</xdr:rowOff>
    </xdr:to>
    <xdr:sp>
      <xdr:nvSpPr>
        <xdr:cNvPr id="3510" name="rect"/>
        <xdr:cNvSpPr/>
      </xdr:nvSpPr>
      <xdr:spPr>
        <a:xfrm>
          <a:off x="3537585" y="665956250"/>
          <a:ext cx="12369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1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1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1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514"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515"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516"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517"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518"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1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2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2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2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2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2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2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2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2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2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2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3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3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3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3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3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3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3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3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3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3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4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4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4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4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4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4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4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4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4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4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5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5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5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5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5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5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5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5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5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5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6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6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562"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563"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564"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565"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566"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6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6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6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570"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571"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572"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573"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574"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7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7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7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7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7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8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8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8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8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8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8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8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8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8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8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9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9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9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9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9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9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9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9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9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59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0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0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0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0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0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0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0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0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0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0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1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1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1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1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1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1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1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1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1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1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2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621"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622"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623"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624"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625"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2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2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2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2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3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3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3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3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3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3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3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3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3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3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4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4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4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4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4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4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4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4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4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4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5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5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5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5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5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5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5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5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5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5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6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6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6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6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6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6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6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6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66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6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7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7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7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7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674"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675"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7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7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7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7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8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8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8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8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8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8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8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8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8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689"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690"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9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9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9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9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9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9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9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9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69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0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0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0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0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704"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705"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0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0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0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0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1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1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1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1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1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1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1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1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1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719"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720"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2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2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2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2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2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2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2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2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2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3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3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3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3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734"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735"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3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3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3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3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4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4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4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4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4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4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4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4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4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749"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750"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5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5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5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5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5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5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5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5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5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6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6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6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6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764"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765"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6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6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6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6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7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7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7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7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7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7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7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7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7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779"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780"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8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8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8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8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8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8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8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8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8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9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9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9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9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794"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795"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9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9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9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79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80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80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80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80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80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80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80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80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80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809"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810"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81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81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81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81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81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81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81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81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819"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820"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821"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822"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3823"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824"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825"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826"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827"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3828"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19374</xdr:colOff>
      <xdr:row>554</xdr:row>
      <xdr:rowOff>0</xdr:rowOff>
    </xdr:from>
    <xdr:to>
      <xdr:col>6</xdr:col>
      <xdr:colOff>372717</xdr:colOff>
      <xdr:row>556</xdr:row>
      <xdr:rowOff>50601</xdr:rowOff>
    </xdr:to>
    <xdr:sp>
      <xdr:nvSpPr>
        <xdr:cNvPr id="3829" name="rect"/>
        <xdr:cNvSpPr/>
      </xdr:nvSpPr>
      <xdr:spPr>
        <a:xfrm>
          <a:off x="3537585" y="665956250"/>
          <a:ext cx="12369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3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3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3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833"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834"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835"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836"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837"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3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3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4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4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4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4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4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4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4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4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4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4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5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5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5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5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5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5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5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5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5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5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6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6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6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6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6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6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6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6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6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6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7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7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7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7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7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7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7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7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7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7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8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881"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882"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883"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884"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3885"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8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8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8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889"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890"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891"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892"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893"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9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9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9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9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9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89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0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0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0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0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0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0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0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0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0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0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1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1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1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1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1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1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1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1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1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1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2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2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2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2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2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2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2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2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2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2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3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3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3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3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3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3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3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3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3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3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940"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941"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942"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943"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3944"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4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4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4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4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4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5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5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5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5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5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5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5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5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5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5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6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6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6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6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6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6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6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6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6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6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7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7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7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7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7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7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7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7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7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7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8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8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8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8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8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8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8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398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98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98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99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99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99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993"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3994"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99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99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99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99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399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0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0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0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0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0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0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0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0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008"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009"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1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1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1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1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1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1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1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1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1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1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2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2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2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023"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024"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2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2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2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2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2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3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3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3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3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3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3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3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3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038"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039"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4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4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4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4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4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4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4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4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4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4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5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5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5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053"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054"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5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5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5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5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5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6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6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6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6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6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6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6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6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068"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069"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7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7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7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7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7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7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7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7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7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7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8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8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8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083"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084"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8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8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8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8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8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9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9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9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9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9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9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9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09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098"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099"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0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0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0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0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0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0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0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0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0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0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1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1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1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113"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114"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1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1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1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1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1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2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2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2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2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2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2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2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2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128"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129"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3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3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3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3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3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3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3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13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4138"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4139"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4140"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4141"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4142"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4143"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4144"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4145"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4146"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4147"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19374</xdr:colOff>
      <xdr:row>554</xdr:row>
      <xdr:rowOff>0</xdr:rowOff>
    </xdr:from>
    <xdr:to>
      <xdr:col>6</xdr:col>
      <xdr:colOff>372717</xdr:colOff>
      <xdr:row>556</xdr:row>
      <xdr:rowOff>50601</xdr:rowOff>
    </xdr:to>
    <xdr:sp>
      <xdr:nvSpPr>
        <xdr:cNvPr id="4148" name="rect"/>
        <xdr:cNvSpPr/>
      </xdr:nvSpPr>
      <xdr:spPr>
        <a:xfrm>
          <a:off x="3537585" y="665956250"/>
          <a:ext cx="12369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4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5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5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152"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153"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154"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155"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156"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5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5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5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6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6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6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6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6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6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6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6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6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6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7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7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7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7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7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7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7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7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7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7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8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8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8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8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8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8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8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8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8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8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9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9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9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9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9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9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9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9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9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19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4200"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4201"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4202"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4203"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225694</xdr:colOff>
      <xdr:row>556</xdr:row>
      <xdr:rowOff>50601</xdr:rowOff>
    </xdr:to>
    <xdr:sp>
      <xdr:nvSpPr>
        <xdr:cNvPr id="4204" name="rect"/>
        <xdr:cNvSpPr/>
      </xdr:nvSpPr>
      <xdr:spPr>
        <a:xfrm>
          <a:off x="3518535" y="665956250"/>
          <a:ext cx="110934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0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0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0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208"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209"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210"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211"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212"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1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1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1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1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1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1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1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2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2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2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2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2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2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2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2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2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2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3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3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3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3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3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3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3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3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3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3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4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4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4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4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4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4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4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4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4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4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5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5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5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5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5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5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5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5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5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259"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260"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261"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262"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189583</xdr:colOff>
      <xdr:row>556</xdr:row>
      <xdr:rowOff>50601</xdr:rowOff>
    </xdr:to>
    <xdr:sp>
      <xdr:nvSpPr>
        <xdr:cNvPr id="4263" name="rect"/>
        <xdr:cNvSpPr/>
      </xdr:nvSpPr>
      <xdr:spPr>
        <a:xfrm>
          <a:off x="3518535" y="665956250"/>
          <a:ext cx="107315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6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6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6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6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6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6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7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7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7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7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7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7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7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7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7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7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8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8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8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8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8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8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8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8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8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8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9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9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9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9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9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9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9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97"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98"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299"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300"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301"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302"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303"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304"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305"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251487</xdr:colOff>
      <xdr:row>556</xdr:row>
      <xdr:rowOff>50601</xdr:rowOff>
    </xdr:to>
    <xdr:sp>
      <xdr:nvSpPr>
        <xdr:cNvPr id="4306" name="rect"/>
        <xdr:cNvSpPr/>
      </xdr:nvSpPr>
      <xdr:spPr>
        <a:xfrm>
          <a:off x="3518535" y="665956250"/>
          <a:ext cx="11353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0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0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0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1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1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312"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313"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1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1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1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1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1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1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2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2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2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2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2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2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2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327"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328"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2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3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3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3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3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3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3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3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3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3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3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4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4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342"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343"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4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4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4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4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4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4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5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5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5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5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5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5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5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357"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358"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5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6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6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6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6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6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6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6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6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6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6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7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7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372"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373"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7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7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7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7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7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7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8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8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8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8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8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8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8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387"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388"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8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9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9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9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9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9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9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9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9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9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39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0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0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402"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403"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0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0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0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0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0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0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1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1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1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1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1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1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1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417"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418"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1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2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2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2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2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2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2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2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2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2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2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3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3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432"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433"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3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3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3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37"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38"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3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4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4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4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4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4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4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4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447"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281150</xdr:colOff>
      <xdr:row>556</xdr:row>
      <xdr:rowOff>62507</xdr:rowOff>
    </xdr:to>
    <xdr:sp>
      <xdr:nvSpPr>
        <xdr:cNvPr id="4448" name="rect"/>
        <xdr:cNvSpPr/>
      </xdr:nvSpPr>
      <xdr:spPr>
        <a:xfrm>
          <a:off x="3518535" y="665956250"/>
          <a:ext cx="116459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49"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50"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51"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52"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53"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54"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55"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337896</xdr:colOff>
      <xdr:row>556</xdr:row>
      <xdr:rowOff>62507</xdr:rowOff>
    </xdr:to>
    <xdr:sp>
      <xdr:nvSpPr>
        <xdr:cNvPr id="4456" name="rect"/>
        <xdr:cNvSpPr/>
      </xdr:nvSpPr>
      <xdr:spPr>
        <a:xfrm>
          <a:off x="3518535" y="665956250"/>
          <a:ext cx="1221740"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4457"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4458"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4459"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4460"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50601</xdr:rowOff>
    </xdr:to>
    <xdr:sp>
      <xdr:nvSpPr>
        <xdr:cNvPr id="4461" name="rect"/>
        <xdr:cNvSpPr/>
      </xdr:nvSpPr>
      <xdr:spPr>
        <a:xfrm>
          <a:off x="3518535" y="665956250"/>
          <a:ext cx="1193165"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4462"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4463"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4464"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554</xdr:row>
      <xdr:rowOff>0</xdr:rowOff>
    </xdr:from>
    <xdr:to>
      <xdr:col>6</xdr:col>
      <xdr:colOff>309523</xdr:colOff>
      <xdr:row>556</xdr:row>
      <xdr:rowOff>62507</xdr:rowOff>
    </xdr:to>
    <xdr:sp>
      <xdr:nvSpPr>
        <xdr:cNvPr id="4465" name="rect"/>
        <xdr:cNvSpPr/>
      </xdr:nvSpPr>
      <xdr:spPr>
        <a:xfrm>
          <a:off x="3518535" y="665956250"/>
          <a:ext cx="1193165" cy="33896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285750</xdr:colOff>
      <xdr:row>554</xdr:row>
      <xdr:rowOff>476250</xdr:rowOff>
    </xdr:from>
    <xdr:to>
      <xdr:col>6</xdr:col>
      <xdr:colOff>639093</xdr:colOff>
      <xdr:row>556</xdr:row>
      <xdr:rowOff>526851</xdr:rowOff>
    </xdr:to>
    <xdr:sp>
      <xdr:nvSpPr>
        <xdr:cNvPr id="4467" name="rect"/>
        <xdr:cNvSpPr/>
      </xdr:nvSpPr>
      <xdr:spPr>
        <a:xfrm>
          <a:off x="3804285" y="666432500"/>
          <a:ext cx="1236980" cy="3377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651"/>
  <sheetViews>
    <sheetView tabSelected="1" zoomScale="60" zoomScaleNormal="60" workbookViewId="0">
      <selection activeCell="A2" sqref="A2:Y2"/>
    </sheetView>
  </sheetViews>
  <sheetFormatPr defaultColWidth="9" defaultRowHeight="13.5"/>
  <cols>
    <col min="1" max="1" width="9" style="6"/>
    <col min="2" max="2" width="10.175" style="6" customWidth="1"/>
    <col min="3" max="5" width="9" style="6" customWidth="1"/>
    <col min="6" max="6" width="11.6" style="6" customWidth="1"/>
    <col min="7" max="7" width="14.7" style="6" customWidth="1"/>
    <col min="8" max="9" width="9" style="6" customWidth="1"/>
    <col min="10" max="10" width="19.1" style="7" customWidth="1"/>
    <col min="11" max="11" width="18.2166666666667" style="7" customWidth="1"/>
    <col min="12" max="12" width="9" style="6" customWidth="1"/>
    <col min="13" max="13" width="50.7" style="6" customWidth="1"/>
    <col min="14" max="14" width="16.1666666666667" style="8" customWidth="1"/>
    <col min="15" max="15" width="14" style="8" customWidth="1"/>
    <col min="16" max="16" width="9.25" style="8" customWidth="1"/>
    <col min="17" max="17" width="9" style="6" customWidth="1"/>
    <col min="18" max="18" width="11.3833333333333" style="6" customWidth="1"/>
    <col min="19" max="20" width="9" style="6" customWidth="1"/>
    <col min="21" max="22" width="14.3833333333333" style="6" customWidth="1"/>
    <col min="23" max="23" width="36.425" style="6" customWidth="1"/>
    <col min="24" max="24" width="21.7583333333333" style="6" customWidth="1"/>
    <col min="25" max="25" width="12.25" style="6" customWidth="1"/>
    <col min="26" max="16384" width="9" style="6"/>
  </cols>
  <sheetData>
    <row r="1" ht="14.25" spans="1:25">
      <c r="A1" s="9" t="s">
        <v>0</v>
      </c>
      <c r="B1" s="10"/>
      <c r="C1" s="10"/>
      <c r="D1" s="10"/>
      <c r="E1" s="10"/>
      <c r="F1" s="10"/>
      <c r="G1" s="10"/>
      <c r="H1" s="10"/>
      <c r="I1" s="10"/>
      <c r="J1" s="23"/>
      <c r="K1" s="23"/>
      <c r="L1" s="10"/>
      <c r="M1" s="10"/>
      <c r="N1" s="24"/>
      <c r="O1" s="24"/>
      <c r="P1" s="24"/>
      <c r="Q1" s="10"/>
      <c r="R1" s="10"/>
      <c r="S1" s="10"/>
      <c r="T1" s="10"/>
      <c r="U1" s="10"/>
      <c r="V1" s="10"/>
      <c r="W1" s="10"/>
      <c r="X1" s="10"/>
      <c r="Y1" s="10"/>
    </row>
    <row r="2" ht="27" customHeight="1" spans="1:25">
      <c r="A2" s="11" t="s">
        <v>1</v>
      </c>
      <c r="B2" s="11"/>
      <c r="C2" s="11"/>
      <c r="D2" s="11"/>
      <c r="E2" s="11"/>
      <c r="F2" s="11"/>
      <c r="G2" s="11"/>
      <c r="H2" s="11"/>
      <c r="I2" s="11"/>
      <c r="J2" s="25"/>
      <c r="K2" s="25"/>
      <c r="L2" s="11"/>
      <c r="M2" s="11"/>
      <c r="N2" s="26"/>
      <c r="O2" s="26"/>
      <c r="P2" s="26"/>
      <c r="Q2" s="11"/>
      <c r="R2" s="11"/>
      <c r="S2" s="11"/>
      <c r="T2" s="11"/>
      <c r="U2" s="11"/>
      <c r="V2" s="11"/>
      <c r="W2" s="11"/>
      <c r="X2" s="11"/>
      <c r="Y2" s="11"/>
    </row>
    <row r="3" ht="28" customHeight="1" spans="1:25">
      <c r="A3" s="12" t="s">
        <v>2</v>
      </c>
      <c r="B3" s="12"/>
      <c r="C3" s="12"/>
      <c r="D3" s="12"/>
      <c r="E3" s="12"/>
      <c r="F3" s="12"/>
      <c r="G3" s="12"/>
      <c r="H3" s="13"/>
      <c r="I3" s="13"/>
      <c r="J3" s="27"/>
      <c r="K3" s="27"/>
      <c r="L3" s="13"/>
      <c r="M3" s="13"/>
      <c r="N3" s="28"/>
      <c r="O3" s="28"/>
      <c r="P3" s="28"/>
      <c r="Q3" s="13"/>
      <c r="R3" s="13"/>
      <c r="S3" s="13"/>
      <c r="T3" s="13"/>
      <c r="U3" s="13"/>
      <c r="V3" s="13"/>
      <c r="W3" s="13" t="s">
        <v>3</v>
      </c>
      <c r="X3" s="13"/>
      <c r="Y3" s="13"/>
    </row>
    <row r="4" s="1" customFormat="1" ht="42" customHeight="1" spans="1:25">
      <c r="A4" s="14" t="s">
        <v>4</v>
      </c>
      <c r="B4" s="14" t="s">
        <v>5</v>
      </c>
      <c r="C4" s="14"/>
      <c r="D4" s="14"/>
      <c r="E4" s="14" t="s">
        <v>6</v>
      </c>
      <c r="F4" s="14" t="s">
        <v>7</v>
      </c>
      <c r="G4" s="14" t="s">
        <v>8</v>
      </c>
      <c r="H4" s="14" t="s">
        <v>9</v>
      </c>
      <c r="I4" s="14" t="s">
        <v>10</v>
      </c>
      <c r="J4" s="29" t="s">
        <v>11</v>
      </c>
      <c r="K4" s="29"/>
      <c r="L4" s="14" t="s">
        <v>12</v>
      </c>
      <c r="M4" s="14" t="s">
        <v>13</v>
      </c>
      <c r="N4" s="30" t="s">
        <v>14</v>
      </c>
      <c r="O4" s="30"/>
      <c r="P4" s="30"/>
      <c r="Q4" s="14" t="s">
        <v>15</v>
      </c>
      <c r="R4" s="14"/>
      <c r="S4" s="14"/>
      <c r="T4" s="14"/>
      <c r="U4" s="14"/>
      <c r="V4" s="14"/>
      <c r="W4" s="40" t="s">
        <v>16</v>
      </c>
      <c r="X4" s="40" t="s">
        <v>17</v>
      </c>
      <c r="Y4" s="48" t="s">
        <v>18</v>
      </c>
    </row>
    <row r="5" s="1" customFormat="1" ht="19" customHeight="1" spans="1:25">
      <c r="A5" s="14"/>
      <c r="B5" s="14" t="s">
        <v>19</v>
      </c>
      <c r="C5" s="14" t="s">
        <v>20</v>
      </c>
      <c r="D5" s="14" t="s">
        <v>21</v>
      </c>
      <c r="E5" s="14"/>
      <c r="F5" s="14"/>
      <c r="G5" s="14"/>
      <c r="H5" s="14"/>
      <c r="I5" s="14"/>
      <c r="J5" s="29" t="s">
        <v>22</v>
      </c>
      <c r="K5" s="29" t="s">
        <v>23</v>
      </c>
      <c r="L5" s="14"/>
      <c r="M5" s="14"/>
      <c r="N5" s="30" t="s">
        <v>24</v>
      </c>
      <c r="O5" s="30" t="s">
        <v>25</v>
      </c>
      <c r="P5" s="30"/>
      <c r="Q5" s="14" t="s">
        <v>26</v>
      </c>
      <c r="R5" s="14" t="s">
        <v>27</v>
      </c>
      <c r="S5" s="14" t="s">
        <v>28</v>
      </c>
      <c r="T5" s="14" t="s">
        <v>25</v>
      </c>
      <c r="U5" s="14"/>
      <c r="V5" s="14"/>
      <c r="W5" s="41"/>
      <c r="X5" s="41"/>
      <c r="Y5" s="49"/>
    </row>
    <row r="6" s="1" customFormat="1" ht="93.75" spans="1:25">
      <c r="A6" s="14"/>
      <c r="B6" s="14"/>
      <c r="C6" s="14"/>
      <c r="D6" s="14"/>
      <c r="E6" s="14"/>
      <c r="F6" s="14"/>
      <c r="G6" s="14"/>
      <c r="H6" s="14"/>
      <c r="I6" s="14"/>
      <c r="J6" s="29"/>
      <c r="K6" s="29"/>
      <c r="L6" s="14"/>
      <c r="M6" s="14"/>
      <c r="N6" s="30"/>
      <c r="O6" s="30" t="s">
        <v>29</v>
      </c>
      <c r="P6" s="30" t="s">
        <v>30</v>
      </c>
      <c r="Q6" s="14"/>
      <c r="R6" s="14"/>
      <c r="S6" s="14"/>
      <c r="T6" s="14" t="s">
        <v>31</v>
      </c>
      <c r="U6" s="14" t="s">
        <v>32</v>
      </c>
      <c r="V6" s="14" t="s">
        <v>33</v>
      </c>
      <c r="W6" s="42"/>
      <c r="X6" s="42"/>
      <c r="Y6" s="50"/>
    </row>
    <row r="7" s="2" customFormat="1" ht="35" customHeight="1" spans="1:25">
      <c r="A7" s="15"/>
      <c r="B7" s="15" t="s">
        <v>34</v>
      </c>
      <c r="C7" s="15"/>
      <c r="D7" s="15"/>
      <c r="E7" s="15"/>
      <c r="F7" s="15"/>
      <c r="G7" s="15"/>
      <c r="H7" s="15"/>
      <c r="I7" s="15"/>
      <c r="J7" s="31"/>
      <c r="K7" s="31"/>
      <c r="L7" s="15"/>
      <c r="M7" s="15"/>
      <c r="N7" s="32">
        <f>SUM(N8,N303,N379,N637,N639)</f>
        <v>98812.947</v>
      </c>
      <c r="O7" s="32">
        <f>SUM(O8,O303,O379,O637,O639)</f>
        <v>98812.947</v>
      </c>
      <c r="P7" s="32">
        <f>SUM(P8,P303,P379,P637,P639)</f>
        <v>0</v>
      </c>
      <c r="Q7" s="15"/>
      <c r="R7" s="15"/>
      <c r="S7" s="15"/>
      <c r="T7" s="15"/>
      <c r="U7" s="15"/>
      <c r="V7" s="15"/>
      <c r="W7" s="43"/>
      <c r="X7" s="43"/>
      <c r="Y7" s="51"/>
    </row>
    <row r="8" s="2" customFormat="1" ht="35" customHeight="1" spans="1:25">
      <c r="A8" s="15" t="s">
        <v>35</v>
      </c>
      <c r="B8" s="15" t="s">
        <v>36</v>
      </c>
      <c r="C8" s="15"/>
      <c r="D8" s="15"/>
      <c r="E8" s="15"/>
      <c r="F8" s="15"/>
      <c r="G8" s="15"/>
      <c r="H8" s="15"/>
      <c r="I8" s="15"/>
      <c r="J8" s="31"/>
      <c r="K8" s="31"/>
      <c r="L8" s="15"/>
      <c r="M8" s="15"/>
      <c r="N8" s="32">
        <f>SUM(N9:N302)</f>
        <v>46761.96</v>
      </c>
      <c r="O8" s="32">
        <f>SUM(O9:O302)</f>
        <v>46761.96</v>
      </c>
      <c r="P8" s="32">
        <f>SUM(P9:P302)</f>
        <v>0</v>
      </c>
      <c r="Q8" s="15"/>
      <c r="R8" s="15"/>
      <c r="S8" s="15"/>
      <c r="T8" s="15"/>
      <c r="U8" s="15"/>
      <c r="V8" s="15"/>
      <c r="W8" s="43"/>
      <c r="X8" s="43"/>
      <c r="Y8" s="51"/>
    </row>
    <row r="9" s="3" customFormat="1" ht="150" customHeight="1" spans="1:25">
      <c r="A9" s="16" t="s">
        <v>37</v>
      </c>
      <c r="B9" s="16" t="s">
        <v>38</v>
      </c>
      <c r="C9" s="16" t="s">
        <v>39</v>
      </c>
      <c r="D9" s="16" t="s">
        <v>40</v>
      </c>
      <c r="E9" s="16" t="s">
        <v>41</v>
      </c>
      <c r="F9" s="16" t="s">
        <v>42</v>
      </c>
      <c r="G9" s="16" t="s">
        <v>43</v>
      </c>
      <c r="H9" s="16" t="s">
        <v>44</v>
      </c>
      <c r="I9" s="16" t="s">
        <v>45</v>
      </c>
      <c r="J9" s="33">
        <v>45717</v>
      </c>
      <c r="K9" s="33">
        <v>45839</v>
      </c>
      <c r="L9" s="16" t="s">
        <v>46</v>
      </c>
      <c r="M9" s="16" t="s">
        <v>47</v>
      </c>
      <c r="N9" s="34">
        <v>150</v>
      </c>
      <c r="O9" s="34">
        <v>150</v>
      </c>
      <c r="P9" s="34">
        <v>0</v>
      </c>
      <c r="Q9" s="16">
        <v>1</v>
      </c>
      <c r="R9" s="16">
        <v>141</v>
      </c>
      <c r="S9" s="16">
        <v>553</v>
      </c>
      <c r="T9" s="16">
        <v>1</v>
      </c>
      <c r="U9" s="16">
        <v>42</v>
      </c>
      <c r="V9" s="16">
        <v>154</v>
      </c>
      <c r="W9" s="16" t="s">
        <v>48</v>
      </c>
      <c r="X9" s="16" t="s">
        <v>49</v>
      </c>
      <c r="Y9" s="16"/>
    </row>
    <row r="10" s="3" customFormat="1" ht="150" customHeight="1" spans="1:25">
      <c r="A10" s="16" t="s">
        <v>50</v>
      </c>
      <c r="B10" s="16" t="s">
        <v>38</v>
      </c>
      <c r="C10" s="16" t="s">
        <v>39</v>
      </c>
      <c r="D10" s="16" t="s">
        <v>40</v>
      </c>
      <c r="E10" s="16" t="s">
        <v>41</v>
      </c>
      <c r="F10" s="16" t="s">
        <v>42</v>
      </c>
      <c r="G10" s="17" t="s">
        <v>51</v>
      </c>
      <c r="H10" s="16" t="s">
        <v>44</v>
      </c>
      <c r="I10" s="16" t="s">
        <v>52</v>
      </c>
      <c r="J10" s="33">
        <v>45717</v>
      </c>
      <c r="K10" s="33">
        <v>45839</v>
      </c>
      <c r="L10" s="16" t="s">
        <v>46</v>
      </c>
      <c r="M10" s="17" t="s">
        <v>53</v>
      </c>
      <c r="N10" s="34">
        <v>100</v>
      </c>
      <c r="O10" s="34">
        <v>100</v>
      </c>
      <c r="P10" s="34">
        <v>0</v>
      </c>
      <c r="Q10" s="16">
        <v>1</v>
      </c>
      <c r="R10" s="16">
        <v>141</v>
      </c>
      <c r="S10" s="16">
        <v>553</v>
      </c>
      <c r="T10" s="16">
        <v>1</v>
      </c>
      <c r="U10" s="16">
        <v>42</v>
      </c>
      <c r="V10" s="16">
        <v>154</v>
      </c>
      <c r="W10" s="16" t="s">
        <v>54</v>
      </c>
      <c r="X10" s="16" t="s">
        <v>49</v>
      </c>
      <c r="Y10" s="16"/>
    </row>
    <row r="11" s="3" customFormat="1" ht="150" customHeight="1" spans="1:25">
      <c r="A11" s="16" t="s">
        <v>55</v>
      </c>
      <c r="B11" s="16" t="s">
        <v>38</v>
      </c>
      <c r="C11" s="16" t="s">
        <v>39</v>
      </c>
      <c r="D11" s="16" t="s">
        <v>56</v>
      </c>
      <c r="E11" s="16" t="s">
        <v>41</v>
      </c>
      <c r="F11" s="16" t="s">
        <v>57</v>
      </c>
      <c r="G11" s="16" t="s">
        <v>58</v>
      </c>
      <c r="H11" s="16" t="s">
        <v>44</v>
      </c>
      <c r="I11" s="16" t="s">
        <v>57</v>
      </c>
      <c r="J11" s="33">
        <v>45717</v>
      </c>
      <c r="K11" s="33">
        <v>45839</v>
      </c>
      <c r="L11" s="16" t="s">
        <v>46</v>
      </c>
      <c r="M11" s="16" t="s">
        <v>59</v>
      </c>
      <c r="N11" s="34">
        <v>100</v>
      </c>
      <c r="O11" s="34">
        <v>100</v>
      </c>
      <c r="P11" s="34">
        <v>0</v>
      </c>
      <c r="Q11" s="16">
        <v>2</v>
      </c>
      <c r="R11" s="16">
        <v>101</v>
      </c>
      <c r="S11" s="16">
        <v>366</v>
      </c>
      <c r="T11" s="16">
        <v>2</v>
      </c>
      <c r="U11" s="16">
        <v>15</v>
      </c>
      <c r="V11" s="16">
        <v>50</v>
      </c>
      <c r="W11" s="16" t="s">
        <v>60</v>
      </c>
      <c r="X11" s="16" t="s">
        <v>61</v>
      </c>
      <c r="Y11" s="16"/>
    </row>
    <row r="12" s="3" customFormat="1" ht="82" customHeight="1" spans="1:25">
      <c r="A12" s="16" t="s">
        <v>62</v>
      </c>
      <c r="B12" s="16" t="s">
        <v>38</v>
      </c>
      <c r="C12" s="16" t="s">
        <v>63</v>
      </c>
      <c r="D12" s="16" t="s">
        <v>64</v>
      </c>
      <c r="E12" s="16" t="s">
        <v>41</v>
      </c>
      <c r="F12" s="16" t="s">
        <v>65</v>
      </c>
      <c r="G12" s="16" t="s">
        <v>66</v>
      </c>
      <c r="H12" s="16" t="s">
        <v>44</v>
      </c>
      <c r="I12" s="16" t="s">
        <v>65</v>
      </c>
      <c r="J12" s="33">
        <v>45717</v>
      </c>
      <c r="K12" s="33">
        <v>45839</v>
      </c>
      <c r="L12" s="16" t="s">
        <v>46</v>
      </c>
      <c r="M12" s="16" t="s">
        <v>67</v>
      </c>
      <c r="N12" s="34">
        <v>150</v>
      </c>
      <c r="O12" s="34">
        <v>150</v>
      </c>
      <c r="P12" s="34">
        <v>0</v>
      </c>
      <c r="Q12" s="16">
        <v>4</v>
      </c>
      <c r="R12" s="16">
        <v>10</v>
      </c>
      <c r="S12" s="16">
        <v>47</v>
      </c>
      <c r="T12" s="16">
        <v>2</v>
      </c>
      <c r="U12" s="16">
        <v>4</v>
      </c>
      <c r="V12" s="16">
        <v>20</v>
      </c>
      <c r="W12" s="16" t="s">
        <v>68</v>
      </c>
      <c r="X12" s="16" t="s">
        <v>69</v>
      </c>
      <c r="Y12" s="16"/>
    </row>
    <row r="13" s="3" customFormat="1" ht="82" customHeight="1" spans="1:25">
      <c r="A13" s="16" t="s">
        <v>70</v>
      </c>
      <c r="B13" s="16" t="s">
        <v>38</v>
      </c>
      <c r="C13" s="16" t="s">
        <v>63</v>
      </c>
      <c r="D13" s="16" t="s">
        <v>64</v>
      </c>
      <c r="E13" s="16" t="s">
        <v>41</v>
      </c>
      <c r="F13" s="16" t="s">
        <v>65</v>
      </c>
      <c r="G13" s="16" t="s">
        <v>71</v>
      </c>
      <c r="H13" s="16" t="s">
        <v>44</v>
      </c>
      <c r="I13" s="16" t="s">
        <v>65</v>
      </c>
      <c r="J13" s="33">
        <v>45717</v>
      </c>
      <c r="K13" s="33">
        <v>45839</v>
      </c>
      <c r="L13" s="16" t="s">
        <v>46</v>
      </c>
      <c r="M13" s="16" t="s">
        <v>72</v>
      </c>
      <c r="N13" s="34">
        <v>100</v>
      </c>
      <c r="O13" s="34">
        <v>100</v>
      </c>
      <c r="P13" s="34">
        <v>0</v>
      </c>
      <c r="Q13" s="16">
        <v>4</v>
      </c>
      <c r="R13" s="16">
        <v>82</v>
      </c>
      <c r="S13" s="16">
        <v>321</v>
      </c>
      <c r="T13" s="16">
        <v>2</v>
      </c>
      <c r="U13" s="16">
        <v>4</v>
      </c>
      <c r="V13" s="16">
        <v>20</v>
      </c>
      <c r="W13" s="16" t="s">
        <v>73</v>
      </c>
      <c r="X13" s="16" t="s">
        <v>69</v>
      </c>
      <c r="Y13" s="16"/>
    </row>
    <row r="14" s="3" customFormat="1" ht="144" customHeight="1" spans="1:25">
      <c r="A14" s="16" t="s">
        <v>74</v>
      </c>
      <c r="B14" s="16" t="s">
        <v>38</v>
      </c>
      <c r="C14" s="16" t="s">
        <v>39</v>
      </c>
      <c r="D14" s="16" t="s">
        <v>40</v>
      </c>
      <c r="E14" s="16" t="s">
        <v>41</v>
      </c>
      <c r="F14" s="16" t="s">
        <v>75</v>
      </c>
      <c r="G14" s="16" t="s">
        <v>76</v>
      </c>
      <c r="H14" s="16" t="s">
        <v>44</v>
      </c>
      <c r="I14" s="16" t="s">
        <v>75</v>
      </c>
      <c r="J14" s="33">
        <v>45717</v>
      </c>
      <c r="K14" s="33">
        <v>45839</v>
      </c>
      <c r="L14" s="16" t="s">
        <v>46</v>
      </c>
      <c r="M14" s="16" t="s">
        <v>77</v>
      </c>
      <c r="N14" s="34">
        <v>50</v>
      </c>
      <c r="O14" s="34">
        <v>50</v>
      </c>
      <c r="P14" s="34">
        <v>0</v>
      </c>
      <c r="Q14" s="16">
        <v>8</v>
      </c>
      <c r="R14" s="16">
        <v>69</v>
      </c>
      <c r="S14" s="16">
        <v>287</v>
      </c>
      <c r="T14" s="16">
        <v>0</v>
      </c>
      <c r="U14" s="16">
        <v>69</v>
      </c>
      <c r="V14" s="16">
        <v>287</v>
      </c>
      <c r="W14" s="16" t="s">
        <v>78</v>
      </c>
      <c r="X14" s="16" t="s">
        <v>79</v>
      </c>
      <c r="Y14" s="16"/>
    </row>
    <row r="15" s="3" customFormat="1" ht="144" customHeight="1" spans="1:25">
      <c r="A15" s="16" t="s">
        <v>80</v>
      </c>
      <c r="B15" s="16" t="s">
        <v>38</v>
      </c>
      <c r="C15" s="16" t="s">
        <v>39</v>
      </c>
      <c r="D15" s="16" t="s">
        <v>40</v>
      </c>
      <c r="E15" s="16" t="s">
        <v>41</v>
      </c>
      <c r="F15" s="16" t="s">
        <v>81</v>
      </c>
      <c r="G15" s="16" t="s">
        <v>82</v>
      </c>
      <c r="H15" s="16" t="s">
        <v>44</v>
      </c>
      <c r="I15" s="16" t="s">
        <v>81</v>
      </c>
      <c r="J15" s="33">
        <v>45717</v>
      </c>
      <c r="K15" s="33">
        <v>45839</v>
      </c>
      <c r="L15" s="16" t="s">
        <v>46</v>
      </c>
      <c r="M15" s="16" t="s">
        <v>83</v>
      </c>
      <c r="N15" s="34">
        <v>300</v>
      </c>
      <c r="O15" s="34">
        <v>300</v>
      </c>
      <c r="P15" s="34">
        <v>0</v>
      </c>
      <c r="Q15" s="16">
        <v>6</v>
      </c>
      <c r="R15" s="16">
        <v>461</v>
      </c>
      <c r="S15" s="16">
        <v>1876</v>
      </c>
      <c r="T15" s="16">
        <v>6</v>
      </c>
      <c r="U15" s="16">
        <v>67</v>
      </c>
      <c r="V15" s="16">
        <v>131</v>
      </c>
      <c r="W15" s="16" t="s">
        <v>78</v>
      </c>
      <c r="X15" s="16" t="s">
        <v>84</v>
      </c>
      <c r="Y15" s="16"/>
    </row>
    <row r="16" s="3" customFormat="1" ht="144" customHeight="1" spans="1:25">
      <c r="A16" s="16" t="s">
        <v>85</v>
      </c>
      <c r="B16" s="16" t="s">
        <v>38</v>
      </c>
      <c r="C16" s="16" t="s">
        <v>40</v>
      </c>
      <c r="D16" s="16" t="s">
        <v>40</v>
      </c>
      <c r="E16" s="16" t="s">
        <v>41</v>
      </c>
      <c r="F16" s="16" t="s">
        <v>86</v>
      </c>
      <c r="G16" s="16" t="s">
        <v>87</v>
      </c>
      <c r="H16" s="16" t="s">
        <v>44</v>
      </c>
      <c r="I16" s="16" t="s">
        <v>86</v>
      </c>
      <c r="J16" s="33">
        <v>45717</v>
      </c>
      <c r="K16" s="33">
        <v>45839</v>
      </c>
      <c r="L16" s="16" t="s">
        <v>46</v>
      </c>
      <c r="M16" s="19" t="s">
        <v>88</v>
      </c>
      <c r="N16" s="34">
        <v>150</v>
      </c>
      <c r="O16" s="34">
        <v>150</v>
      </c>
      <c r="P16" s="34">
        <v>0</v>
      </c>
      <c r="Q16" s="16">
        <v>5</v>
      </c>
      <c r="R16" s="19">
        <v>332</v>
      </c>
      <c r="S16" s="16">
        <v>1292</v>
      </c>
      <c r="T16" s="16">
        <v>1</v>
      </c>
      <c r="U16" s="16">
        <v>49</v>
      </c>
      <c r="V16" s="16">
        <v>187</v>
      </c>
      <c r="W16" s="39" t="s">
        <v>89</v>
      </c>
      <c r="X16" s="16" t="s">
        <v>90</v>
      </c>
      <c r="Y16" s="16"/>
    </row>
    <row r="17" s="3" customFormat="1" ht="144" customHeight="1" spans="1:25">
      <c r="A17" s="16" t="s">
        <v>91</v>
      </c>
      <c r="B17" s="16" t="s">
        <v>38</v>
      </c>
      <c r="C17" s="16" t="s">
        <v>39</v>
      </c>
      <c r="D17" s="16" t="s">
        <v>40</v>
      </c>
      <c r="E17" s="16" t="s">
        <v>41</v>
      </c>
      <c r="F17" s="16" t="s">
        <v>86</v>
      </c>
      <c r="G17" s="16" t="s">
        <v>92</v>
      </c>
      <c r="H17" s="16" t="s">
        <v>44</v>
      </c>
      <c r="I17" s="16" t="s">
        <v>86</v>
      </c>
      <c r="J17" s="33">
        <v>45717</v>
      </c>
      <c r="K17" s="33">
        <v>45839</v>
      </c>
      <c r="L17" s="16" t="s">
        <v>46</v>
      </c>
      <c r="M17" s="16" t="s">
        <v>93</v>
      </c>
      <c r="N17" s="34">
        <f t="shared" ref="N17:N21" si="0">O17+P17</f>
        <v>300</v>
      </c>
      <c r="O17" s="34">
        <v>300</v>
      </c>
      <c r="P17" s="34">
        <v>0</v>
      </c>
      <c r="Q17" s="16">
        <v>1</v>
      </c>
      <c r="R17" s="16">
        <v>332</v>
      </c>
      <c r="S17" s="16">
        <v>1292</v>
      </c>
      <c r="T17" s="16">
        <v>1</v>
      </c>
      <c r="U17" s="16">
        <v>49</v>
      </c>
      <c r="V17" s="16">
        <v>187</v>
      </c>
      <c r="W17" s="16" t="s">
        <v>94</v>
      </c>
      <c r="X17" s="16" t="s">
        <v>95</v>
      </c>
      <c r="Y17" s="16"/>
    </row>
    <row r="18" s="3" customFormat="1" ht="79" customHeight="1" spans="1:25">
      <c r="A18" s="16" t="s">
        <v>96</v>
      </c>
      <c r="B18" s="16" t="s">
        <v>38</v>
      </c>
      <c r="C18" s="16" t="s">
        <v>39</v>
      </c>
      <c r="D18" s="16" t="s">
        <v>97</v>
      </c>
      <c r="E18" s="16" t="s">
        <v>41</v>
      </c>
      <c r="F18" s="16" t="s">
        <v>98</v>
      </c>
      <c r="G18" s="16" t="s">
        <v>99</v>
      </c>
      <c r="H18" s="16" t="s">
        <v>44</v>
      </c>
      <c r="I18" s="16" t="s">
        <v>100</v>
      </c>
      <c r="J18" s="33">
        <v>45658</v>
      </c>
      <c r="K18" s="33">
        <v>45689</v>
      </c>
      <c r="L18" s="16" t="s">
        <v>46</v>
      </c>
      <c r="M18" s="16" t="s">
        <v>101</v>
      </c>
      <c r="N18" s="34">
        <v>300</v>
      </c>
      <c r="O18" s="34">
        <v>300</v>
      </c>
      <c r="P18" s="34">
        <v>0</v>
      </c>
      <c r="Q18" s="16">
        <v>8</v>
      </c>
      <c r="R18" s="16">
        <v>360</v>
      </c>
      <c r="S18" s="16">
        <v>1457</v>
      </c>
      <c r="T18" s="16">
        <v>1</v>
      </c>
      <c r="U18" s="16">
        <v>75</v>
      </c>
      <c r="V18" s="16">
        <v>338</v>
      </c>
      <c r="W18" s="39" t="s">
        <v>102</v>
      </c>
      <c r="X18" s="16" t="s">
        <v>103</v>
      </c>
      <c r="Y18" s="16"/>
    </row>
    <row r="19" s="3" customFormat="1" ht="126" customHeight="1" spans="1:25">
      <c r="A19" s="16" t="s">
        <v>104</v>
      </c>
      <c r="B19" s="16" t="s">
        <v>38</v>
      </c>
      <c r="C19" s="16" t="s">
        <v>39</v>
      </c>
      <c r="D19" s="16" t="s">
        <v>40</v>
      </c>
      <c r="E19" s="16" t="s">
        <v>41</v>
      </c>
      <c r="F19" s="16" t="s">
        <v>105</v>
      </c>
      <c r="G19" s="16" t="s">
        <v>106</v>
      </c>
      <c r="H19" s="16" t="s">
        <v>44</v>
      </c>
      <c r="I19" s="16" t="s">
        <v>105</v>
      </c>
      <c r="J19" s="33">
        <v>45717</v>
      </c>
      <c r="K19" s="33">
        <v>45839</v>
      </c>
      <c r="L19" s="16" t="s">
        <v>46</v>
      </c>
      <c r="M19" s="16" t="s">
        <v>107</v>
      </c>
      <c r="N19" s="34">
        <f t="shared" si="0"/>
        <v>200</v>
      </c>
      <c r="O19" s="34">
        <v>200</v>
      </c>
      <c r="P19" s="34">
        <v>0</v>
      </c>
      <c r="Q19" s="16">
        <v>4</v>
      </c>
      <c r="R19" s="16">
        <v>200</v>
      </c>
      <c r="S19" s="16">
        <v>846</v>
      </c>
      <c r="T19" s="16">
        <v>4</v>
      </c>
      <c r="U19" s="16">
        <v>36</v>
      </c>
      <c r="V19" s="16">
        <v>128</v>
      </c>
      <c r="W19" s="16" t="s">
        <v>78</v>
      </c>
      <c r="X19" s="16" t="s">
        <v>108</v>
      </c>
      <c r="Y19" s="16"/>
    </row>
    <row r="20" s="3" customFormat="1" ht="99.75" spans="1:25">
      <c r="A20" s="16" t="s">
        <v>109</v>
      </c>
      <c r="B20" s="16" t="s">
        <v>38</v>
      </c>
      <c r="C20" s="16" t="s">
        <v>39</v>
      </c>
      <c r="D20" s="16" t="s">
        <v>40</v>
      </c>
      <c r="E20" s="16" t="s">
        <v>41</v>
      </c>
      <c r="F20" s="16" t="s">
        <v>110</v>
      </c>
      <c r="G20" s="16" t="s">
        <v>111</v>
      </c>
      <c r="H20" s="16" t="s">
        <v>44</v>
      </c>
      <c r="I20" s="16" t="s">
        <v>110</v>
      </c>
      <c r="J20" s="33">
        <v>45717</v>
      </c>
      <c r="K20" s="33">
        <v>45839</v>
      </c>
      <c r="L20" s="16" t="s">
        <v>46</v>
      </c>
      <c r="M20" s="16" t="s">
        <v>112</v>
      </c>
      <c r="N20" s="34">
        <f t="shared" si="0"/>
        <v>200</v>
      </c>
      <c r="O20" s="34">
        <v>200</v>
      </c>
      <c r="P20" s="34">
        <v>0</v>
      </c>
      <c r="Q20" s="16">
        <v>5</v>
      </c>
      <c r="R20" s="16">
        <v>278</v>
      </c>
      <c r="S20" s="16">
        <v>1053</v>
      </c>
      <c r="T20" s="16">
        <v>5</v>
      </c>
      <c r="U20" s="16">
        <v>58</v>
      </c>
      <c r="V20" s="16">
        <v>225</v>
      </c>
      <c r="W20" s="16" t="s">
        <v>78</v>
      </c>
      <c r="X20" s="16" t="s">
        <v>113</v>
      </c>
      <c r="Y20" s="16"/>
    </row>
    <row r="21" s="3" customFormat="1" ht="128.25" spans="1:25">
      <c r="A21" s="16" t="s">
        <v>114</v>
      </c>
      <c r="B21" s="16" t="s">
        <v>38</v>
      </c>
      <c r="C21" s="16" t="s">
        <v>39</v>
      </c>
      <c r="D21" s="16" t="s">
        <v>40</v>
      </c>
      <c r="E21" s="16" t="s">
        <v>41</v>
      </c>
      <c r="F21" s="16" t="s">
        <v>115</v>
      </c>
      <c r="G21" s="16" t="s">
        <v>116</v>
      </c>
      <c r="H21" s="16" t="s">
        <v>44</v>
      </c>
      <c r="I21" s="16" t="s">
        <v>115</v>
      </c>
      <c r="J21" s="33">
        <v>45658</v>
      </c>
      <c r="K21" s="33">
        <v>45962</v>
      </c>
      <c r="L21" s="16" t="s">
        <v>46</v>
      </c>
      <c r="M21" s="16" t="s">
        <v>117</v>
      </c>
      <c r="N21" s="34">
        <f t="shared" si="0"/>
        <v>300</v>
      </c>
      <c r="O21" s="34">
        <v>300</v>
      </c>
      <c r="P21" s="34">
        <v>0</v>
      </c>
      <c r="Q21" s="16">
        <v>6</v>
      </c>
      <c r="R21" s="16">
        <v>166</v>
      </c>
      <c r="S21" s="16">
        <v>644</v>
      </c>
      <c r="T21" s="16">
        <v>6</v>
      </c>
      <c r="U21" s="16">
        <v>52</v>
      </c>
      <c r="V21" s="16">
        <v>187</v>
      </c>
      <c r="W21" s="16" t="s">
        <v>118</v>
      </c>
      <c r="X21" s="16" t="s">
        <v>119</v>
      </c>
      <c r="Y21" s="16"/>
    </row>
    <row r="22" s="3" customFormat="1" ht="127" customHeight="1" spans="1:25">
      <c r="A22" s="16" t="s">
        <v>120</v>
      </c>
      <c r="B22" s="16" t="s">
        <v>38</v>
      </c>
      <c r="C22" s="16" t="s">
        <v>39</v>
      </c>
      <c r="D22" s="16" t="s">
        <v>40</v>
      </c>
      <c r="E22" s="16" t="s">
        <v>41</v>
      </c>
      <c r="F22" s="16" t="s">
        <v>121</v>
      </c>
      <c r="G22" s="16" t="s">
        <v>122</v>
      </c>
      <c r="H22" s="16" t="s">
        <v>44</v>
      </c>
      <c r="I22" s="16" t="s">
        <v>121</v>
      </c>
      <c r="J22" s="33">
        <v>45689</v>
      </c>
      <c r="K22" s="33">
        <v>45809</v>
      </c>
      <c r="L22" s="16" t="s">
        <v>46</v>
      </c>
      <c r="M22" s="16" t="s">
        <v>123</v>
      </c>
      <c r="N22" s="34">
        <v>100</v>
      </c>
      <c r="O22" s="34">
        <v>100</v>
      </c>
      <c r="P22" s="34">
        <v>0</v>
      </c>
      <c r="Q22" s="16">
        <v>4</v>
      </c>
      <c r="R22" s="16">
        <v>20</v>
      </c>
      <c r="S22" s="16">
        <v>72</v>
      </c>
      <c r="T22" s="16">
        <v>4</v>
      </c>
      <c r="U22" s="16">
        <v>72</v>
      </c>
      <c r="V22" s="16">
        <v>72</v>
      </c>
      <c r="W22" s="16" t="s">
        <v>78</v>
      </c>
      <c r="X22" s="16" t="s">
        <v>124</v>
      </c>
      <c r="Y22" s="16"/>
    </row>
    <row r="23" s="3" customFormat="1" ht="127" customHeight="1" spans="1:25">
      <c r="A23" s="16" t="s">
        <v>125</v>
      </c>
      <c r="B23" s="16" t="s">
        <v>38</v>
      </c>
      <c r="C23" s="16" t="s">
        <v>39</v>
      </c>
      <c r="D23" s="16" t="s">
        <v>40</v>
      </c>
      <c r="E23" s="16" t="s">
        <v>41</v>
      </c>
      <c r="F23" s="16" t="s">
        <v>126</v>
      </c>
      <c r="G23" s="16" t="s">
        <v>127</v>
      </c>
      <c r="H23" s="16" t="s">
        <v>44</v>
      </c>
      <c r="I23" s="16" t="s">
        <v>126</v>
      </c>
      <c r="J23" s="33">
        <v>45748</v>
      </c>
      <c r="K23" s="33">
        <v>45931</v>
      </c>
      <c r="L23" s="16" t="s">
        <v>46</v>
      </c>
      <c r="M23" s="16" t="s">
        <v>128</v>
      </c>
      <c r="N23" s="34">
        <v>200</v>
      </c>
      <c r="O23" s="34">
        <v>200</v>
      </c>
      <c r="P23" s="34">
        <v>0</v>
      </c>
      <c r="Q23" s="16">
        <v>14</v>
      </c>
      <c r="R23" s="16">
        <v>45</v>
      </c>
      <c r="S23" s="16">
        <v>250</v>
      </c>
      <c r="T23" s="16">
        <v>14</v>
      </c>
      <c r="U23" s="16">
        <v>93</v>
      </c>
      <c r="V23" s="16">
        <v>93</v>
      </c>
      <c r="W23" s="39" t="s">
        <v>129</v>
      </c>
      <c r="X23" s="16" t="s">
        <v>130</v>
      </c>
      <c r="Y23" s="16"/>
    </row>
    <row r="24" s="3" customFormat="1" ht="127" customHeight="1" spans="1:25">
      <c r="A24" s="16" t="s">
        <v>131</v>
      </c>
      <c r="B24" s="16" t="s">
        <v>38</v>
      </c>
      <c r="C24" s="16" t="s">
        <v>39</v>
      </c>
      <c r="D24" s="16" t="s">
        <v>40</v>
      </c>
      <c r="E24" s="16" t="s">
        <v>41</v>
      </c>
      <c r="F24" s="18" t="s">
        <v>132</v>
      </c>
      <c r="G24" s="18" t="s">
        <v>133</v>
      </c>
      <c r="H24" s="16" t="s">
        <v>44</v>
      </c>
      <c r="I24" s="18" t="s">
        <v>132</v>
      </c>
      <c r="J24" s="33">
        <v>45717</v>
      </c>
      <c r="K24" s="33">
        <v>45931</v>
      </c>
      <c r="L24" s="16" t="s">
        <v>46</v>
      </c>
      <c r="M24" s="16" t="s">
        <v>123</v>
      </c>
      <c r="N24" s="34">
        <v>100</v>
      </c>
      <c r="O24" s="34">
        <v>100</v>
      </c>
      <c r="P24" s="34">
        <v>0</v>
      </c>
      <c r="Q24" s="16">
        <v>1</v>
      </c>
      <c r="R24" s="16">
        <v>64</v>
      </c>
      <c r="S24" s="16">
        <v>221</v>
      </c>
      <c r="T24" s="16">
        <v>0</v>
      </c>
      <c r="U24" s="16">
        <v>64</v>
      </c>
      <c r="V24" s="16">
        <v>221</v>
      </c>
      <c r="W24" s="39" t="s">
        <v>134</v>
      </c>
      <c r="X24" s="16" t="s">
        <v>135</v>
      </c>
      <c r="Y24" s="16"/>
    </row>
    <row r="25" s="3" customFormat="1" ht="84" customHeight="1" spans="1:25">
      <c r="A25" s="16" t="s">
        <v>136</v>
      </c>
      <c r="B25" s="16" t="s">
        <v>38</v>
      </c>
      <c r="C25" s="16" t="s">
        <v>63</v>
      </c>
      <c r="D25" s="16" t="s">
        <v>64</v>
      </c>
      <c r="E25" s="16" t="s">
        <v>41</v>
      </c>
      <c r="F25" s="16" t="s">
        <v>137</v>
      </c>
      <c r="G25" s="16" t="s">
        <v>138</v>
      </c>
      <c r="H25" s="16" t="s">
        <v>44</v>
      </c>
      <c r="I25" s="16" t="s">
        <v>139</v>
      </c>
      <c r="J25" s="33">
        <v>45689</v>
      </c>
      <c r="K25" s="33">
        <v>45931</v>
      </c>
      <c r="L25" s="16" t="s">
        <v>46</v>
      </c>
      <c r="M25" s="16" t="s">
        <v>140</v>
      </c>
      <c r="N25" s="34">
        <v>200</v>
      </c>
      <c r="O25" s="34">
        <v>200</v>
      </c>
      <c r="P25" s="34">
        <v>0</v>
      </c>
      <c r="Q25" s="16">
        <v>8</v>
      </c>
      <c r="R25" s="16">
        <v>294</v>
      </c>
      <c r="S25" s="16">
        <v>1138</v>
      </c>
      <c r="T25" s="16">
        <v>8</v>
      </c>
      <c r="U25" s="16">
        <v>89</v>
      </c>
      <c r="V25" s="16">
        <v>363</v>
      </c>
      <c r="W25" s="16" t="s">
        <v>141</v>
      </c>
      <c r="X25" s="16" t="s">
        <v>142</v>
      </c>
      <c r="Y25" s="16"/>
    </row>
    <row r="26" s="3" customFormat="1" ht="99.75" spans="1:25">
      <c r="A26" s="16" t="s">
        <v>143</v>
      </c>
      <c r="B26" s="16" t="s">
        <v>38</v>
      </c>
      <c r="C26" s="16" t="s">
        <v>39</v>
      </c>
      <c r="D26" s="16" t="s">
        <v>40</v>
      </c>
      <c r="E26" s="16" t="s">
        <v>41</v>
      </c>
      <c r="F26" s="16" t="s">
        <v>144</v>
      </c>
      <c r="G26" s="16" t="s">
        <v>145</v>
      </c>
      <c r="H26" s="16" t="s">
        <v>44</v>
      </c>
      <c r="I26" s="16" t="s">
        <v>144</v>
      </c>
      <c r="J26" s="33">
        <v>45689</v>
      </c>
      <c r="K26" s="33">
        <v>45809</v>
      </c>
      <c r="L26" s="16" t="s">
        <v>46</v>
      </c>
      <c r="M26" s="16" t="s">
        <v>146</v>
      </c>
      <c r="N26" s="34">
        <v>300</v>
      </c>
      <c r="O26" s="34">
        <v>300</v>
      </c>
      <c r="P26" s="34">
        <v>0</v>
      </c>
      <c r="Q26" s="16">
        <v>3</v>
      </c>
      <c r="R26" s="16">
        <v>45</v>
      </c>
      <c r="S26" s="16">
        <v>187</v>
      </c>
      <c r="T26" s="16">
        <v>3</v>
      </c>
      <c r="U26" s="16">
        <v>5</v>
      </c>
      <c r="V26" s="16">
        <v>17</v>
      </c>
      <c r="W26" s="16" t="s">
        <v>78</v>
      </c>
      <c r="X26" s="16" t="s">
        <v>147</v>
      </c>
      <c r="Y26" s="16"/>
    </row>
    <row r="27" s="3" customFormat="1" ht="57" spans="1:25">
      <c r="A27" s="16" t="s">
        <v>148</v>
      </c>
      <c r="B27" s="16" t="s">
        <v>38</v>
      </c>
      <c r="C27" s="16" t="s">
        <v>149</v>
      </c>
      <c r="D27" s="16" t="s">
        <v>150</v>
      </c>
      <c r="E27" s="16" t="s">
        <v>41</v>
      </c>
      <c r="F27" s="16" t="s">
        <v>151</v>
      </c>
      <c r="G27" s="16" t="s">
        <v>152</v>
      </c>
      <c r="H27" s="16" t="s">
        <v>44</v>
      </c>
      <c r="I27" s="16" t="s">
        <v>151</v>
      </c>
      <c r="J27" s="33">
        <v>45717</v>
      </c>
      <c r="K27" s="33">
        <v>45870</v>
      </c>
      <c r="L27" s="16" t="s">
        <v>46</v>
      </c>
      <c r="M27" s="16" t="s">
        <v>153</v>
      </c>
      <c r="N27" s="34">
        <v>100</v>
      </c>
      <c r="O27" s="34">
        <v>100</v>
      </c>
      <c r="P27" s="34">
        <v>0</v>
      </c>
      <c r="Q27" s="16">
        <v>1</v>
      </c>
      <c r="R27" s="16">
        <v>31</v>
      </c>
      <c r="S27" s="16">
        <v>158</v>
      </c>
      <c r="T27" s="16">
        <v>1</v>
      </c>
      <c r="U27" s="16">
        <v>4</v>
      </c>
      <c r="V27" s="16">
        <v>20</v>
      </c>
      <c r="W27" s="16" t="s">
        <v>78</v>
      </c>
      <c r="X27" s="16" t="s">
        <v>154</v>
      </c>
      <c r="Y27" s="16"/>
    </row>
    <row r="28" s="3" customFormat="1" ht="85.5" spans="1:25">
      <c r="A28" s="16" t="s">
        <v>155</v>
      </c>
      <c r="B28" s="16" t="s">
        <v>38</v>
      </c>
      <c r="C28" s="16" t="s">
        <v>39</v>
      </c>
      <c r="D28" s="16" t="s">
        <v>40</v>
      </c>
      <c r="E28" s="16" t="s">
        <v>41</v>
      </c>
      <c r="F28" s="16" t="s">
        <v>86</v>
      </c>
      <c r="G28" s="16" t="s">
        <v>156</v>
      </c>
      <c r="H28" s="16" t="s">
        <v>44</v>
      </c>
      <c r="I28" s="16" t="s">
        <v>86</v>
      </c>
      <c r="J28" s="33">
        <v>45658</v>
      </c>
      <c r="K28" s="33">
        <v>45995</v>
      </c>
      <c r="L28" s="16" t="s">
        <v>46</v>
      </c>
      <c r="M28" s="16" t="s">
        <v>157</v>
      </c>
      <c r="N28" s="34">
        <v>200</v>
      </c>
      <c r="O28" s="34">
        <v>200</v>
      </c>
      <c r="P28" s="34">
        <v>0</v>
      </c>
      <c r="Q28" s="16">
        <v>1</v>
      </c>
      <c r="R28" s="16">
        <v>332</v>
      </c>
      <c r="S28" s="16">
        <v>1292</v>
      </c>
      <c r="T28" s="16">
        <v>1</v>
      </c>
      <c r="U28" s="16">
        <v>49</v>
      </c>
      <c r="V28" s="16">
        <v>187</v>
      </c>
      <c r="W28" s="16" t="s">
        <v>94</v>
      </c>
      <c r="X28" s="16" t="s">
        <v>95</v>
      </c>
      <c r="Y28" s="16"/>
    </row>
    <row r="29" s="3" customFormat="1" ht="81" customHeight="1" spans="1:25">
      <c r="A29" s="16" t="s">
        <v>158</v>
      </c>
      <c r="B29" s="16" t="s">
        <v>38</v>
      </c>
      <c r="C29" s="16" t="s">
        <v>39</v>
      </c>
      <c r="D29" s="16" t="s">
        <v>40</v>
      </c>
      <c r="E29" s="16" t="s">
        <v>41</v>
      </c>
      <c r="F29" s="16" t="s">
        <v>159</v>
      </c>
      <c r="G29" s="19" t="s">
        <v>160</v>
      </c>
      <c r="H29" s="16" t="s">
        <v>44</v>
      </c>
      <c r="I29" s="16" t="s">
        <v>161</v>
      </c>
      <c r="J29" s="33">
        <v>45658</v>
      </c>
      <c r="K29" s="33">
        <v>45995</v>
      </c>
      <c r="L29" s="16" t="s">
        <v>46</v>
      </c>
      <c r="M29" s="19" t="s">
        <v>162</v>
      </c>
      <c r="N29" s="34">
        <v>30</v>
      </c>
      <c r="O29" s="34">
        <v>30</v>
      </c>
      <c r="P29" s="34">
        <v>0</v>
      </c>
      <c r="Q29" s="17">
        <v>16</v>
      </c>
      <c r="R29" s="17">
        <v>101</v>
      </c>
      <c r="S29" s="17">
        <v>345</v>
      </c>
      <c r="T29" s="17">
        <v>7</v>
      </c>
      <c r="U29" s="17">
        <v>101</v>
      </c>
      <c r="V29" s="17">
        <v>345</v>
      </c>
      <c r="W29" s="16" t="s">
        <v>163</v>
      </c>
      <c r="X29" s="16" t="s">
        <v>164</v>
      </c>
      <c r="Y29" s="16"/>
    </row>
    <row r="30" s="3" customFormat="1" ht="141" customHeight="1" spans="1:25">
      <c r="A30" s="16" t="s">
        <v>165</v>
      </c>
      <c r="B30" s="17" t="s">
        <v>38</v>
      </c>
      <c r="C30" s="17" t="s">
        <v>149</v>
      </c>
      <c r="D30" s="17" t="s">
        <v>166</v>
      </c>
      <c r="E30" s="17" t="s">
        <v>167</v>
      </c>
      <c r="F30" s="17" t="s">
        <v>168</v>
      </c>
      <c r="G30" s="17" t="s">
        <v>169</v>
      </c>
      <c r="H30" s="17" t="s">
        <v>44</v>
      </c>
      <c r="I30" s="17" t="s">
        <v>170</v>
      </c>
      <c r="J30" s="35" t="s">
        <v>171</v>
      </c>
      <c r="K30" s="35" t="s">
        <v>172</v>
      </c>
      <c r="L30" s="16" t="s">
        <v>173</v>
      </c>
      <c r="M30" s="16" t="s">
        <v>174</v>
      </c>
      <c r="N30" s="34">
        <v>400</v>
      </c>
      <c r="O30" s="34">
        <v>400</v>
      </c>
      <c r="P30" s="34">
        <v>0</v>
      </c>
      <c r="Q30" s="16">
        <v>18</v>
      </c>
      <c r="R30" s="16">
        <v>4448</v>
      </c>
      <c r="S30" s="16">
        <v>17755</v>
      </c>
      <c r="T30" s="16">
        <v>8</v>
      </c>
      <c r="U30" s="16">
        <v>783</v>
      </c>
      <c r="V30" s="16">
        <v>3004</v>
      </c>
      <c r="W30" s="17" t="s">
        <v>175</v>
      </c>
      <c r="X30" s="16" t="s">
        <v>176</v>
      </c>
      <c r="Y30" s="16"/>
    </row>
    <row r="31" s="3" customFormat="1" ht="133" customHeight="1" spans="1:25">
      <c r="A31" s="16" t="s">
        <v>177</v>
      </c>
      <c r="B31" s="16" t="s">
        <v>38</v>
      </c>
      <c r="C31" s="16" t="s">
        <v>149</v>
      </c>
      <c r="D31" s="17" t="s">
        <v>166</v>
      </c>
      <c r="E31" s="16" t="s">
        <v>167</v>
      </c>
      <c r="F31" s="16" t="s">
        <v>178</v>
      </c>
      <c r="G31" s="16" t="s">
        <v>179</v>
      </c>
      <c r="H31" s="16" t="s">
        <v>44</v>
      </c>
      <c r="I31" s="16" t="s">
        <v>178</v>
      </c>
      <c r="J31" s="35" t="s">
        <v>171</v>
      </c>
      <c r="K31" s="35" t="s">
        <v>172</v>
      </c>
      <c r="L31" s="16" t="s">
        <v>173</v>
      </c>
      <c r="M31" s="16" t="s">
        <v>180</v>
      </c>
      <c r="N31" s="34">
        <v>50</v>
      </c>
      <c r="O31" s="34">
        <v>50</v>
      </c>
      <c r="P31" s="34">
        <v>0</v>
      </c>
      <c r="Q31" s="16">
        <v>1</v>
      </c>
      <c r="R31" s="16">
        <v>453</v>
      </c>
      <c r="S31" s="16">
        <v>1892</v>
      </c>
      <c r="T31" s="16">
        <v>1</v>
      </c>
      <c r="U31" s="16">
        <v>14</v>
      </c>
      <c r="V31" s="16">
        <v>50</v>
      </c>
      <c r="W31" s="17" t="s">
        <v>175</v>
      </c>
      <c r="X31" s="16" t="s">
        <v>181</v>
      </c>
      <c r="Y31" s="16"/>
    </row>
    <row r="32" s="3" customFormat="1" ht="265" customHeight="1" spans="1:25">
      <c r="A32" s="16" t="s">
        <v>182</v>
      </c>
      <c r="B32" s="16" t="s">
        <v>38</v>
      </c>
      <c r="C32" s="16" t="s">
        <v>149</v>
      </c>
      <c r="D32" s="16" t="s">
        <v>183</v>
      </c>
      <c r="E32" s="16" t="s">
        <v>167</v>
      </c>
      <c r="F32" s="16" t="s">
        <v>184</v>
      </c>
      <c r="G32" s="16" t="s">
        <v>185</v>
      </c>
      <c r="H32" s="16" t="s">
        <v>44</v>
      </c>
      <c r="I32" s="16" t="s">
        <v>184</v>
      </c>
      <c r="J32" s="35" t="s">
        <v>171</v>
      </c>
      <c r="K32" s="35" t="s">
        <v>172</v>
      </c>
      <c r="L32" s="16" t="s">
        <v>173</v>
      </c>
      <c r="M32" s="16" t="s">
        <v>186</v>
      </c>
      <c r="N32" s="34">
        <v>120</v>
      </c>
      <c r="O32" s="34">
        <v>120</v>
      </c>
      <c r="P32" s="34">
        <v>0</v>
      </c>
      <c r="Q32" s="16">
        <v>1</v>
      </c>
      <c r="R32" s="16">
        <v>411</v>
      </c>
      <c r="S32" s="16">
        <v>1535</v>
      </c>
      <c r="T32" s="16">
        <v>1</v>
      </c>
      <c r="U32" s="16">
        <v>18</v>
      </c>
      <c r="V32" s="16">
        <v>74</v>
      </c>
      <c r="W32" s="17" t="s">
        <v>175</v>
      </c>
      <c r="X32" s="16" t="s">
        <v>187</v>
      </c>
      <c r="Y32" s="16"/>
    </row>
    <row r="33" s="3" customFormat="1" ht="265" customHeight="1" spans="1:25">
      <c r="A33" s="16" t="s">
        <v>188</v>
      </c>
      <c r="B33" s="17" t="s">
        <v>38</v>
      </c>
      <c r="C33" s="16" t="s">
        <v>149</v>
      </c>
      <c r="D33" s="16" t="s">
        <v>166</v>
      </c>
      <c r="E33" s="17" t="s">
        <v>167</v>
      </c>
      <c r="F33" s="16" t="s">
        <v>189</v>
      </c>
      <c r="G33" s="16" t="s">
        <v>190</v>
      </c>
      <c r="H33" s="16" t="s">
        <v>44</v>
      </c>
      <c r="I33" s="16" t="s">
        <v>189</v>
      </c>
      <c r="J33" s="35" t="s">
        <v>171</v>
      </c>
      <c r="K33" s="35" t="s">
        <v>172</v>
      </c>
      <c r="L33" s="17" t="s">
        <v>173</v>
      </c>
      <c r="M33" s="16" t="s">
        <v>191</v>
      </c>
      <c r="N33" s="34">
        <v>10</v>
      </c>
      <c r="O33" s="34">
        <v>10</v>
      </c>
      <c r="P33" s="34">
        <v>0</v>
      </c>
      <c r="Q33" s="16">
        <v>2</v>
      </c>
      <c r="R33" s="16">
        <v>806</v>
      </c>
      <c r="S33" s="16">
        <v>3258</v>
      </c>
      <c r="T33" s="16">
        <v>0</v>
      </c>
      <c r="U33" s="16">
        <v>130</v>
      </c>
      <c r="V33" s="16">
        <v>490</v>
      </c>
      <c r="W33" s="44" t="s">
        <v>192</v>
      </c>
      <c r="X33" s="16" t="s">
        <v>193</v>
      </c>
      <c r="Y33" s="16"/>
    </row>
    <row r="34" s="3" customFormat="1" ht="265" customHeight="1" spans="1:25">
      <c r="A34" s="16" t="s">
        <v>194</v>
      </c>
      <c r="B34" s="17" t="s">
        <v>38</v>
      </c>
      <c r="C34" s="16" t="s">
        <v>149</v>
      </c>
      <c r="D34" s="16" t="s">
        <v>166</v>
      </c>
      <c r="E34" s="17" t="s">
        <v>167</v>
      </c>
      <c r="F34" s="17" t="s">
        <v>195</v>
      </c>
      <c r="G34" s="17" t="s">
        <v>196</v>
      </c>
      <c r="H34" s="16" t="s">
        <v>44</v>
      </c>
      <c r="I34" s="17" t="s">
        <v>195</v>
      </c>
      <c r="J34" s="35" t="s">
        <v>171</v>
      </c>
      <c r="K34" s="35" t="s">
        <v>172</v>
      </c>
      <c r="L34" s="17" t="s">
        <v>173</v>
      </c>
      <c r="M34" s="17" t="s">
        <v>197</v>
      </c>
      <c r="N34" s="34">
        <v>150</v>
      </c>
      <c r="O34" s="34">
        <v>150</v>
      </c>
      <c r="P34" s="34">
        <v>0</v>
      </c>
      <c r="Q34" s="17">
        <v>1</v>
      </c>
      <c r="R34" s="17">
        <v>169</v>
      </c>
      <c r="S34" s="17">
        <v>649</v>
      </c>
      <c r="T34" s="17">
        <v>1</v>
      </c>
      <c r="U34" s="17">
        <v>56</v>
      </c>
      <c r="V34" s="17">
        <v>206</v>
      </c>
      <c r="W34" s="17" t="s">
        <v>198</v>
      </c>
      <c r="X34" s="17" t="s">
        <v>199</v>
      </c>
      <c r="Y34" s="16"/>
    </row>
    <row r="35" s="3" customFormat="1" ht="85.5" spans="1:25">
      <c r="A35" s="16" t="s">
        <v>200</v>
      </c>
      <c r="B35" s="17" t="s">
        <v>38</v>
      </c>
      <c r="C35" s="16" t="s">
        <v>149</v>
      </c>
      <c r="D35" s="16" t="s">
        <v>166</v>
      </c>
      <c r="E35" s="17" t="s">
        <v>167</v>
      </c>
      <c r="F35" s="17" t="s">
        <v>201</v>
      </c>
      <c r="G35" s="17" t="s">
        <v>202</v>
      </c>
      <c r="H35" s="17" t="s">
        <v>44</v>
      </c>
      <c r="I35" s="17" t="s">
        <v>201</v>
      </c>
      <c r="J35" s="35" t="s">
        <v>171</v>
      </c>
      <c r="K35" s="35" t="s">
        <v>172</v>
      </c>
      <c r="L35" s="17" t="s">
        <v>173</v>
      </c>
      <c r="M35" s="17" t="s">
        <v>203</v>
      </c>
      <c r="N35" s="34">
        <v>30</v>
      </c>
      <c r="O35" s="34">
        <v>30</v>
      </c>
      <c r="P35" s="34">
        <v>0</v>
      </c>
      <c r="Q35" s="17">
        <v>1</v>
      </c>
      <c r="R35" s="17">
        <v>142</v>
      </c>
      <c r="S35" s="17">
        <v>690</v>
      </c>
      <c r="T35" s="17">
        <v>1</v>
      </c>
      <c r="U35" s="17">
        <v>56</v>
      </c>
      <c r="V35" s="17">
        <v>271</v>
      </c>
      <c r="W35" s="17" t="s">
        <v>175</v>
      </c>
      <c r="X35" s="17" t="s">
        <v>204</v>
      </c>
      <c r="Y35" s="16"/>
    </row>
    <row r="36" s="3" customFormat="1" ht="85.5" spans="1:25">
      <c r="A36" s="16" t="s">
        <v>205</v>
      </c>
      <c r="B36" s="17" t="s">
        <v>38</v>
      </c>
      <c r="C36" s="16" t="s">
        <v>149</v>
      </c>
      <c r="D36" s="16" t="s">
        <v>183</v>
      </c>
      <c r="E36" s="17" t="s">
        <v>167</v>
      </c>
      <c r="F36" s="17" t="s">
        <v>201</v>
      </c>
      <c r="G36" s="17" t="s">
        <v>206</v>
      </c>
      <c r="H36" s="17" t="s">
        <v>44</v>
      </c>
      <c r="I36" s="17" t="s">
        <v>201</v>
      </c>
      <c r="J36" s="35" t="s">
        <v>171</v>
      </c>
      <c r="K36" s="35" t="s">
        <v>172</v>
      </c>
      <c r="L36" s="17" t="s">
        <v>173</v>
      </c>
      <c r="M36" s="17" t="s">
        <v>207</v>
      </c>
      <c r="N36" s="34">
        <v>50</v>
      </c>
      <c r="O36" s="34">
        <v>50</v>
      </c>
      <c r="P36" s="34">
        <v>0</v>
      </c>
      <c r="Q36" s="17">
        <v>1</v>
      </c>
      <c r="R36" s="17">
        <v>142</v>
      </c>
      <c r="S36" s="17">
        <v>690</v>
      </c>
      <c r="T36" s="17">
        <v>1</v>
      </c>
      <c r="U36" s="17">
        <v>56</v>
      </c>
      <c r="V36" s="17">
        <v>271</v>
      </c>
      <c r="W36" s="17" t="s">
        <v>175</v>
      </c>
      <c r="X36" s="17" t="s">
        <v>204</v>
      </c>
      <c r="Y36" s="52"/>
    </row>
    <row r="37" s="3" customFormat="1" ht="85.5" spans="1:25">
      <c r="A37" s="16" t="s">
        <v>208</v>
      </c>
      <c r="B37" s="17" t="s">
        <v>38</v>
      </c>
      <c r="C37" s="16" t="s">
        <v>149</v>
      </c>
      <c r="D37" s="16" t="s">
        <v>166</v>
      </c>
      <c r="E37" s="16" t="s">
        <v>167</v>
      </c>
      <c r="F37" s="16" t="s">
        <v>209</v>
      </c>
      <c r="G37" s="16" t="s">
        <v>210</v>
      </c>
      <c r="H37" s="16" t="s">
        <v>44</v>
      </c>
      <c r="I37" s="16" t="s">
        <v>209</v>
      </c>
      <c r="J37" s="35" t="s">
        <v>171</v>
      </c>
      <c r="K37" s="35" t="s">
        <v>172</v>
      </c>
      <c r="L37" s="16" t="s">
        <v>173</v>
      </c>
      <c r="M37" s="16" t="s">
        <v>211</v>
      </c>
      <c r="N37" s="34">
        <v>150</v>
      </c>
      <c r="O37" s="34">
        <v>150</v>
      </c>
      <c r="P37" s="34">
        <v>0</v>
      </c>
      <c r="Q37" s="16">
        <v>1</v>
      </c>
      <c r="R37" s="16">
        <v>376</v>
      </c>
      <c r="S37" s="16">
        <v>1649</v>
      </c>
      <c r="T37" s="16">
        <v>0</v>
      </c>
      <c r="U37" s="16">
        <v>12</v>
      </c>
      <c r="V37" s="16">
        <v>49</v>
      </c>
      <c r="W37" s="17" t="s">
        <v>175</v>
      </c>
      <c r="X37" s="16" t="s">
        <v>212</v>
      </c>
      <c r="Y37" s="53"/>
    </row>
    <row r="38" s="3" customFormat="1" ht="85.5" spans="1:25">
      <c r="A38" s="16" t="s">
        <v>213</v>
      </c>
      <c r="B38" s="17" t="s">
        <v>38</v>
      </c>
      <c r="C38" s="16" t="s">
        <v>149</v>
      </c>
      <c r="D38" s="16" t="s">
        <v>166</v>
      </c>
      <c r="E38" s="17" t="s">
        <v>167</v>
      </c>
      <c r="F38" s="17" t="s">
        <v>214</v>
      </c>
      <c r="G38" s="17" t="s">
        <v>215</v>
      </c>
      <c r="H38" s="17" t="s">
        <v>44</v>
      </c>
      <c r="I38" s="17" t="s">
        <v>214</v>
      </c>
      <c r="J38" s="35" t="s">
        <v>171</v>
      </c>
      <c r="K38" s="35" t="s">
        <v>172</v>
      </c>
      <c r="L38" s="17" t="s">
        <v>173</v>
      </c>
      <c r="M38" s="17" t="s">
        <v>216</v>
      </c>
      <c r="N38" s="34">
        <v>100</v>
      </c>
      <c r="O38" s="34">
        <v>100</v>
      </c>
      <c r="P38" s="34">
        <v>0</v>
      </c>
      <c r="Q38" s="17">
        <v>1</v>
      </c>
      <c r="R38" s="17">
        <v>120</v>
      </c>
      <c r="S38" s="17">
        <v>606</v>
      </c>
      <c r="T38" s="17">
        <v>0</v>
      </c>
      <c r="U38" s="17">
        <v>39</v>
      </c>
      <c r="V38" s="17">
        <v>151</v>
      </c>
      <c r="W38" s="17" t="s">
        <v>175</v>
      </c>
      <c r="X38" s="17" t="s">
        <v>217</v>
      </c>
      <c r="Y38" s="17"/>
    </row>
    <row r="39" s="3" customFormat="1" ht="99.75" spans="1:25">
      <c r="A39" s="16" t="s">
        <v>218</v>
      </c>
      <c r="B39" s="17" t="s">
        <v>38</v>
      </c>
      <c r="C39" s="17" t="s">
        <v>149</v>
      </c>
      <c r="D39" s="17" t="s">
        <v>219</v>
      </c>
      <c r="E39" s="17" t="s">
        <v>167</v>
      </c>
      <c r="F39" s="17" t="s">
        <v>168</v>
      </c>
      <c r="G39" s="17" t="s">
        <v>220</v>
      </c>
      <c r="H39" s="17" t="s">
        <v>44</v>
      </c>
      <c r="I39" s="17" t="s">
        <v>221</v>
      </c>
      <c r="J39" s="35" t="s">
        <v>171</v>
      </c>
      <c r="K39" s="35" t="s">
        <v>172</v>
      </c>
      <c r="L39" s="17" t="s">
        <v>173</v>
      </c>
      <c r="M39" s="17" t="s">
        <v>222</v>
      </c>
      <c r="N39" s="34">
        <v>2000</v>
      </c>
      <c r="O39" s="34">
        <v>2000</v>
      </c>
      <c r="P39" s="34">
        <v>0</v>
      </c>
      <c r="Q39" s="17">
        <v>18</v>
      </c>
      <c r="R39" s="17">
        <v>4448</v>
      </c>
      <c r="S39" s="17">
        <v>17755</v>
      </c>
      <c r="T39" s="17">
        <v>8</v>
      </c>
      <c r="U39" s="16">
        <v>783</v>
      </c>
      <c r="V39" s="16">
        <v>3004</v>
      </c>
      <c r="W39" s="17" t="s">
        <v>175</v>
      </c>
      <c r="X39" s="17" t="s">
        <v>223</v>
      </c>
      <c r="Y39" s="52"/>
    </row>
    <row r="40" s="3" customFormat="1" ht="66" customHeight="1" spans="1:25">
      <c r="A40" s="16" t="s">
        <v>224</v>
      </c>
      <c r="B40" s="16" t="s">
        <v>38</v>
      </c>
      <c r="C40" s="16" t="s">
        <v>149</v>
      </c>
      <c r="D40" s="16" t="s">
        <v>56</v>
      </c>
      <c r="E40" s="16" t="s">
        <v>167</v>
      </c>
      <c r="F40" s="16" t="s">
        <v>170</v>
      </c>
      <c r="G40" s="16" t="s">
        <v>225</v>
      </c>
      <c r="H40" s="16" t="s">
        <v>44</v>
      </c>
      <c r="I40" s="16" t="s">
        <v>170</v>
      </c>
      <c r="J40" s="17" t="s">
        <v>226</v>
      </c>
      <c r="K40" s="17" t="s">
        <v>227</v>
      </c>
      <c r="L40" s="16" t="s">
        <v>173</v>
      </c>
      <c r="M40" s="16" t="s">
        <v>228</v>
      </c>
      <c r="N40" s="34">
        <v>66.8</v>
      </c>
      <c r="O40" s="34">
        <v>66.8</v>
      </c>
      <c r="P40" s="34">
        <v>0</v>
      </c>
      <c r="Q40" s="16">
        <v>18</v>
      </c>
      <c r="R40" s="16">
        <v>99</v>
      </c>
      <c r="S40" s="16">
        <v>334</v>
      </c>
      <c r="T40" s="16">
        <v>8</v>
      </c>
      <c r="U40" s="16">
        <v>99</v>
      </c>
      <c r="V40" s="16">
        <v>334</v>
      </c>
      <c r="W40" s="44" t="s">
        <v>229</v>
      </c>
      <c r="X40" s="16" t="s">
        <v>230</v>
      </c>
      <c r="Y40" s="53"/>
    </row>
    <row r="41" s="3" customFormat="1" ht="66" customHeight="1" spans="1:25">
      <c r="A41" s="16" t="s">
        <v>231</v>
      </c>
      <c r="B41" s="16" t="s">
        <v>38</v>
      </c>
      <c r="C41" s="16" t="s">
        <v>149</v>
      </c>
      <c r="D41" s="16" t="s">
        <v>166</v>
      </c>
      <c r="E41" s="16" t="s">
        <v>232</v>
      </c>
      <c r="F41" s="16" t="s">
        <v>233</v>
      </c>
      <c r="G41" s="17" t="s">
        <v>234</v>
      </c>
      <c r="H41" s="17" t="s">
        <v>44</v>
      </c>
      <c r="I41" s="16" t="s">
        <v>232</v>
      </c>
      <c r="J41" s="36">
        <v>45717</v>
      </c>
      <c r="K41" s="36">
        <v>45992</v>
      </c>
      <c r="L41" s="16" t="s">
        <v>235</v>
      </c>
      <c r="M41" s="17" t="s">
        <v>236</v>
      </c>
      <c r="N41" s="34">
        <v>100</v>
      </c>
      <c r="O41" s="34">
        <v>100</v>
      </c>
      <c r="P41" s="34">
        <v>0</v>
      </c>
      <c r="Q41" s="16">
        <v>1</v>
      </c>
      <c r="R41" s="16">
        <v>608</v>
      </c>
      <c r="S41" s="16">
        <v>2132</v>
      </c>
      <c r="T41" s="16">
        <v>1</v>
      </c>
      <c r="U41" s="16">
        <v>123</v>
      </c>
      <c r="V41" s="16">
        <v>501</v>
      </c>
      <c r="W41" s="38" t="s">
        <v>237</v>
      </c>
      <c r="X41" s="17" t="s">
        <v>238</v>
      </c>
      <c r="Y41" s="53"/>
    </row>
    <row r="42" s="3" customFormat="1" ht="66" customHeight="1" spans="1:25">
      <c r="A42" s="16" t="s">
        <v>239</v>
      </c>
      <c r="B42" s="16" t="s">
        <v>38</v>
      </c>
      <c r="C42" s="16" t="s">
        <v>149</v>
      </c>
      <c r="D42" s="16" t="s">
        <v>183</v>
      </c>
      <c r="E42" s="16" t="s">
        <v>232</v>
      </c>
      <c r="F42" s="16" t="s">
        <v>233</v>
      </c>
      <c r="G42" s="17" t="s">
        <v>240</v>
      </c>
      <c r="H42" s="17" t="s">
        <v>44</v>
      </c>
      <c r="I42" s="16" t="s">
        <v>232</v>
      </c>
      <c r="J42" s="36">
        <v>45717</v>
      </c>
      <c r="K42" s="36">
        <v>45992</v>
      </c>
      <c r="L42" s="16" t="s">
        <v>235</v>
      </c>
      <c r="M42" s="17" t="s">
        <v>241</v>
      </c>
      <c r="N42" s="34">
        <v>300</v>
      </c>
      <c r="O42" s="34">
        <v>300</v>
      </c>
      <c r="P42" s="34">
        <v>0</v>
      </c>
      <c r="Q42" s="16">
        <v>1</v>
      </c>
      <c r="R42" s="16">
        <v>608</v>
      </c>
      <c r="S42" s="16">
        <v>2132</v>
      </c>
      <c r="T42" s="16">
        <v>1</v>
      </c>
      <c r="U42" s="16">
        <v>123</v>
      </c>
      <c r="V42" s="16">
        <v>501</v>
      </c>
      <c r="W42" s="38" t="s">
        <v>237</v>
      </c>
      <c r="X42" s="17" t="s">
        <v>238</v>
      </c>
      <c r="Y42" s="53"/>
    </row>
    <row r="43" s="3" customFormat="1" ht="85.5" spans="1:25">
      <c r="A43" s="16" t="s">
        <v>242</v>
      </c>
      <c r="B43" s="16" t="s">
        <v>38</v>
      </c>
      <c r="C43" s="19" t="s">
        <v>39</v>
      </c>
      <c r="D43" s="19" t="s">
        <v>166</v>
      </c>
      <c r="E43" s="16" t="s">
        <v>232</v>
      </c>
      <c r="F43" s="16" t="s">
        <v>243</v>
      </c>
      <c r="G43" s="19" t="s">
        <v>244</v>
      </c>
      <c r="H43" s="16" t="s">
        <v>44</v>
      </c>
      <c r="I43" s="16" t="s">
        <v>243</v>
      </c>
      <c r="J43" s="36">
        <v>45717</v>
      </c>
      <c r="K43" s="36">
        <v>45992</v>
      </c>
      <c r="L43" s="16" t="s">
        <v>235</v>
      </c>
      <c r="M43" s="19" t="s">
        <v>245</v>
      </c>
      <c r="N43" s="34">
        <v>100</v>
      </c>
      <c r="O43" s="34">
        <v>100</v>
      </c>
      <c r="P43" s="34">
        <v>0</v>
      </c>
      <c r="Q43" s="17">
        <v>1</v>
      </c>
      <c r="R43" s="17">
        <v>446</v>
      </c>
      <c r="S43" s="17">
        <v>1754</v>
      </c>
      <c r="T43" s="17">
        <v>0</v>
      </c>
      <c r="U43" s="17">
        <v>70</v>
      </c>
      <c r="V43" s="17">
        <v>296</v>
      </c>
      <c r="W43" s="16" t="s">
        <v>246</v>
      </c>
      <c r="X43" s="16" t="s">
        <v>247</v>
      </c>
      <c r="Y43" s="53"/>
    </row>
    <row r="44" s="3" customFormat="1" ht="67" customHeight="1" spans="1:25">
      <c r="A44" s="16" t="s">
        <v>248</v>
      </c>
      <c r="B44" s="16" t="s">
        <v>38</v>
      </c>
      <c r="C44" s="16" t="s">
        <v>149</v>
      </c>
      <c r="D44" s="16" t="s">
        <v>166</v>
      </c>
      <c r="E44" s="16" t="s">
        <v>232</v>
      </c>
      <c r="F44" s="16" t="s">
        <v>249</v>
      </c>
      <c r="G44" s="17" t="s">
        <v>250</v>
      </c>
      <c r="H44" s="17" t="s">
        <v>251</v>
      </c>
      <c r="I44" s="16" t="s">
        <v>232</v>
      </c>
      <c r="J44" s="36">
        <v>45717</v>
      </c>
      <c r="K44" s="36">
        <v>45992</v>
      </c>
      <c r="L44" s="16" t="s">
        <v>235</v>
      </c>
      <c r="M44" s="17" t="s">
        <v>252</v>
      </c>
      <c r="N44" s="34">
        <v>100</v>
      </c>
      <c r="O44" s="34">
        <v>100</v>
      </c>
      <c r="P44" s="34">
        <v>0</v>
      </c>
      <c r="Q44" s="16">
        <v>1</v>
      </c>
      <c r="R44" s="16">
        <v>317</v>
      </c>
      <c r="S44" s="16">
        <v>1326</v>
      </c>
      <c r="T44" s="16">
        <v>1</v>
      </c>
      <c r="U44" s="16">
        <v>67</v>
      </c>
      <c r="V44" s="16">
        <v>274</v>
      </c>
      <c r="W44" s="17" t="s">
        <v>253</v>
      </c>
      <c r="X44" s="17" t="s">
        <v>254</v>
      </c>
      <c r="Y44" s="53"/>
    </row>
    <row r="45" s="3" customFormat="1" ht="114" spans="1:25">
      <c r="A45" s="16" t="s">
        <v>255</v>
      </c>
      <c r="B45" s="16" t="s">
        <v>38</v>
      </c>
      <c r="C45" s="19" t="s">
        <v>39</v>
      </c>
      <c r="D45" s="19" t="s">
        <v>166</v>
      </c>
      <c r="E45" s="16" t="s">
        <v>232</v>
      </c>
      <c r="F45" s="16" t="s">
        <v>256</v>
      </c>
      <c r="G45" s="19" t="s">
        <v>257</v>
      </c>
      <c r="H45" s="16" t="s">
        <v>44</v>
      </c>
      <c r="I45" s="16" t="s">
        <v>258</v>
      </c>
      <c r="J45" s="36">
        <v>45717</v>
      </c>
      <c r="K45" s="36">
        <v>45992</v>
      </c>
      <c r="L45" s="16" t="s">
        <v>235</v>
      </c>
      <c r="M45" s="19" t="s">
        <v>259</v>
      </c>
      <c r="N45" s="34">
        <v>300</v>
      </c>
      <c r="O45" s="34">
        <v>300</v>
      </c>
      <c r="P45" s="34">
        <v>0</v>
      </c>
      <c r="Q45" s="17">
        <v>1</v>
      </c>
      <c r="R45" s="17">
        <v>279</v>
      </c>
      <c r="S45" s="17">
        <v>1281</v>
      </c>
      <c r="T45" s="17">
        <v>0</v>
      </c>
      <c r="U45" s="17">
        <v>97</v>
      </c>
      <c r="V45" s="17">
        <v>400</v>
      </c>
      <c r="W45" s="39" t="s">
        <v>260</v>
      </c>
      <c r="X45" s="16" t="s">
        <v>261</v>
      </c>
      <c r="Y45" s="52"/>
    </row>
    <row r="46" s="3" customFormat="1" ht="141" customHeight="1" spans="1:25">
      <c r="A46" s="16" t="s">
        <v>262</v>
      </c>
      <c r="B46" s="17" t="s">
        <v>38</v>
      </c>
      <c r="C46" s="19" t="s">
        <v>219</v>
      </c>
      <c r="D46" s="19" t="s">
        <v>219</v>
      </c>
      <c r="E46" s="16" t="s">
        <v>232</v>
      </c>
      <c r="F46" s="16" t="s">
        <v>263</v>
      </c>
      <c r="G46" s="19" t="s">
        <v>264</v>
      </c>
      <c r="H46" s="16" t="s">
        <v>44</v>
      </c>
      <c r="I46" s="16" t="s">
        <v>265</v>
      </c>
      <c r="J46" s="36">
        <v>45718</v>
      </c>
      <c r="K46" s="36">
        <v>45993</v>
      </c>
      <c r="L46" s="16" t="s">
        <v>235</v>
      </c>
      <c r="M46" s="19" t="s">
        <v>266</v>
      </c>
      <c r="N46" s="34">
        <f>O46</f>
        <v>500</v>
      </c>
      <c r="O46" s="34">
        <v>500</v>
      </c>
      <c r="P46" s="34">
        <v>0</v>
      </c>
      <c r="Q46" s="17">
        <v>1</v>
      </c>
      <c r="R46" s="17">
        <v>56</v>
      </c>
      <c r="S46" s="17">
        <v>286</v>
      </c>
      <c r="T46" s="17">
        <v>0</v>
      </c>
      <c r="U46" s="45">
        <v>19</v>
      </c>
      <c r="V46" s="45">
        <v>91</v>
      </c>
      <c r="W46" s="39" t="s">
        <v>267</v>
      </c>
      <c r="X46" s="16" t="s">
        <v>268</v>
      </c>
      <c r="Y46" s="52"/>
    </row>
    <row r="47" s="3" customFormat="1" ht="192" customHeight="1" spans="1:25">
      <c r="A47" s="16" t="s">
        <v>269</v>
      </c>
      <c r="B47" s="19" t="s">
        <v>38</v>
      </c>
      <c r="C47" s="19" t="s">
        <v>219</v>
      </c>
      <c r="D47" s="19" t="s">
        <v>219</v>
      </c>
      <c r="E47" s="16" t="s">
        <v>232</v>
      </c>
      <c r="F47" s="16" t="s">
        <v>263</v>
      </c>
      <c r="G47" s="19" t="s">
        <v>270</v>
      </c>
      <c r="H47" s="16" t="s">
        <v>44</v>
      </c>
      <c r="I47" s="16" t="s">
        <v>265</v>
      </c>
      <c r="J47" s="36">
        <v>45718</v>
      </c>
      <c r="K47" s="36">
        <v>45993</v>
      </c>
      <c r="L47" s="16" t="s">
        <v>235</v>
      </c>
      <c r="M47" s="19" t="s">
        <v>271</v>
      </c>
      <c r="N47" s="34">
        <v>3800</v>
      </c>
      <c r="O47" s="34">
        <v>3800</v>
      </c>
      <c r="P47" s="34">
        <v>0</v>
      </c>
      <c r="Q47" s="17">
        <v>12</v>
      </c>
      <c r="R47" s="17">
        <v>4558</v>
      </c>
      <c r="S47" s="17">
        <v>18208</v>
      </c>
      <c r="T47" s="17">
        <v>3</v>
      </c>
      <c r="U47" s="45">
        <v>927</v>
      </c>
      <c r="V47" s="45">
        <v>3797</v>
      </c>
      <c r="W47" s="16" t="s">
        <v>272</v>
      </c>
      <c r="X47" s="16" t="s">
        <v>268</v>
      </c>
      <c r="Y47" s="53"/>
    </row>
    <row r="48" s="3" customFormat="1" ht="135" customHeight="1" spans="1:25">
      <c r="A48" s="16" t="s">
        <v>273</v>
      </c>
      <c r="B48" s="19" t="s">
        <v>38</v>
      </c>
      <c r="C48" s="19" t="s">
        <v>149</v>
      </c>
      <c r="D48" s="19" t="s">
        <v>56</v>
      </c>
      <c r="E48" s="16" t="s">
        <v>232</v>
      </c>
      <c r="F48" s="16" t="s">
        <v>263</v>
      </c>
      <c r="G48" s="19" t="s">
        <v>274</v>
      </c>
      <c r="H48" s="16" t="s">
        <v>44</v>
      </c>
      <c r="I48" s="16" t="s">
        <v>265</v>
      </c>
      <c r="J48" s="36">
        <v>45718</v>
      </c>
      <c r="K48" s="36">
        <v>45993</v>
      </c>
      <c r="L48" s="16" t="s">
        <v>235</v>
      </c>
      <c r="M48" s="37" t="s">
        <v>275</v>
      </c>
      <c r="N48" s="34">
        <v>20</v>
      </c>
      <c r="O48" s="34">
        <v>20</v>
      </c>
      <c r="P48" s="34">
        <v>0</v>
      </c>
      <c r="Q48" s="17">
        <v>12</v>
      </c>
      <c r="R48" s="17">
        <v>77</v>
      </c>
      <c r="S48" s="17">
        <v>288</v>
      </c>
      <c r="T48" s="17">
        <v>3</v>
      </c>
      <c r="U48" s="17">
        <v>77</v>
      </c>
      <c r="V48" s="17">
        <v>288</v>
      </c>
      <c r="W48" s="16" t="s">
        <v>276</v>
      </c>
      <c r="X48" s="16" t="s">
        <v>277</v>
      </c>
      <c r="Y48" s="53"/>
    </row>
    <row r="49" s="3" customFormat="1" ht="135" customHeight="1" spans="1:25">
      <c r="A49" s="16" t="s">
        <v>278</v>
      </c>
      <c r="B49" s="16" t="s">
        <v>38</v>
      </c>
      <c r="C49" s="16" t="s">
        <v>149</v>
      </c>
      <c r="D49" s="16" t="s">
        <v>183</v>
      </c>
      <c r="E49" s="16" t="s">
        <v>279</v>
      </c>
      <c r="F49" s="16" t="s">
        <v>280</v>
      </c>
      <c r="G49" s="17" t="s">
        <v>281</v>
      </c>
      <c r="H49" s="16" t="s">
        <v>44</v>
      </c>
      <c r="I49" s="16" t="s">
        <v>280</v>
      </c>
      <c r="J49" s="36">
        <v>45658</v>
      </c>
      <c r="K49" s="36">
        <v>45992</v>
      </c>
      <c r="L49" s="16" t="s">
        <v>282</v>
      </c>
      <c r="M49" s="16" t="s">
        <v>283</v>
      </c>
      <c r="N49" s="34">
        <v>100</v>
      </c>
      <c r="O49" s="34">
        <v>100</v>
      </c>
      <c r="P49" s="34">
        <v>0</v>
      </c>
      <c r="Q49" s="16">
        <v>1</v>
      </c>
      <c r="R49" s="16">
        <v>445</v>
      </c>
      <c r="S49" s="16">
        <v>1666</v>
      </c>
      <c r="T49" s="16">
        <v>0</v>
      </c>
      <c r="U49" s="20">
        <v>143</v>
      </c>
      <c r="V49" s="20">
        <v>487</v>
      </c>
      <c r="W49" s="38" t="s">
        <v>284</v>
      </c>
      <c r="X49" s="16" t="s">
        <v>285</v>
      </c>
      <c r="Y49" s="53"/>
    </row>
    <row r="50" s="3" customFormat="1" ht="114" spans="1:25">
      <c r="A50" s="16" t="s">
        <v>286</v>
      </c>
      <c r="B50" s="16" t="s">
        <v>38</v>
      </c>
      <c r="C50" s="16" t="s">
        <v>149</v>
      </c>
      <c r="D50" s="16" t="s">
        <v>183</v>
      </c>
      <c r="E50" s="16" t="s">
        <v>279</v>
      </c>
      <c r="F50" s="16" t="s">
        <v>287</v>
      </c>
      <c r="G50" s="16" t="s">
        <v>288</v>
      </c>
      <c r="H50" s="16" t="s">
        <v>44</v>
      </c>
      <c r="I50" s="16" t="s">
        <v>289</v>
      </c>
      <c r="J50" s="36">
        <v>45659</v>
      </c>
      <c r="K50" s="36">
        <v>45993</v>
      </c>
      <c r="L50" s="16" t="s">
        <v>282</v>
      </c>
      <c r="M50" s="16" t="s">
        <v>290</v>
      </c>
      <c r="N50" s="34">
        <v>30</v>
      </c>
      <c r="O50" s="34">
        <v>30</v>
      </c>
      <c r="P50" s="34">
        <v>0</v>
      </c>
      <c r="Q50" s="16">
        <v>1</v>
      </c>
      <c r="R50" s="16">
        <v>371</v>
      </c>
      <c r="S50" s="16">
        <v>1520</v>
      </c>
      <c r="T50" s="16">
        <v>0</v>
      </c>
      <c r="U50" s="20">
        <v>77</v>
      </c>
      <c r="V50" s="20">
        <v>288</v>
      </c>
      <c r="W50" s="16" t="s">
        <v>291</v>
      </c>
      <c r="X50" s="16" t="s">
        <v>292</v>
      </c>
      <c r="Y50" s="53"/>
    </row>
    <row r="51" s="3" customFormat="1" ht="114" spans="1:25">
      <c r="A51" s="16" t="s">
        <v>293</v>
      </c>
      <c r="B51" s="16" t="s">
        <v>38</v>
      </c>
      <c r="C51" s="16" t="s">
        <v>149</v>
      </c>
      <c r="D51" s="16" t="s">
        <v>183</v>
      </c>
      <c r="E51" s="16" t="s">
        <v>279</v>
      </c>
      <c r="F51" s="16" t="s">
        <v>294</v>
      </c>
      <c r="G51" s="16" t="s">
        <v>295</v>
      </c>
      <c r="H51" s="16" t="s">
        <v>44</v>
      </c>
      <c r="I51" s="16" t="s">
        <v>296</v>
      </c>
      <c r="J51" s="36">
        <v>45659</v>
      </c>
      <c r="K51" s="36">
        <v>45993</v>
      </c>
      <c r="L51" s="16" t="s">
        <v>282</v>
      </c>
      <c r="M51" s="16" t="s">
        <v>297</v>
      </c>
      <c r="N51" s="34">
        <v>15</v>
      </c>
      <c r="O51" s="34">
        <v>15</v>
      </c>
      <c r="P51" s="34">
        <v>0</v>
      </c>
      <c r="Q51" s="16">
        <v>1</v>
      </c>
      <c r="R51" s="16">
        <v>238</v>
      </c>
      <c r="S51" s="16">
        <v>936</v>
      </c>
      <c r="T51" s="16">
        <v>0</v>
      </c>
      <c r="U51" s="20">
        <v>111</v>
      </c>
      <c r="V51" s="20">
        <v>492</v>
      </c>
      <c r="W51" s="16" t="s">
        <v>291</v>
      </c>
      <c r="X51" s="16" t="s">
        <v>298</v>
      </c>
      <c r="Y51" s="53"/>
    </row>
    <row r="52" s="3" customFormat="1" ht="114" spans="1:25">
      <c r="A52" s="16" t="s">
        <v>299</v>
      </c>
      <c r="B52" s="16" t="s">
        <v>38</v>
      </c>
      <c r="C52" s="16" t="s">
        <v>149</v>
      </c>
      <c r="D52" s="16" t="s">
        <v>300</v>
      </c>
      <c r="E52" s="16" t="s">
        <v>279</v>
      </c>
      <c r="F52" s="16" t="s">
        <v>301</v>
      </c>
      <c r="G52" s="16" t="s">
        <v>302</v>
      </c>
      <c r="H52" s="16" t="s">
        <v>44</v>
      </c>
      <c r="I52" s="16" t="s">
        <v>303</v>
      </c>
      <c r="J52" s="36">
        <v>45660</v>
      </c>
      <c r="K52" s="36">
        <v>45994</v>
      </c>
      <c r="L52" s="16" t="s">
        <v>282</v>
      </c>
      <c r="M52" s="16" t="s">
        <v>304</v>
      </c>
      <c r="N52" s="34">
        <v>40</v>
      </c>
      <c r="O52" s="34">
        <v>40</v>
      </c>
      <c r="P52" s="34">
        <v>0</v>
      </c>
      <c r="Q52" s="16">
        <v>1</v>
      </c>
      <c r="R52" s="16">
        <v>217</v>
      </c>
      <c r="S52" s="16">
        <v>1024</v>
      </c>
      <c r="T52" s="16">
        <v>1</v>
      </c>
      <c r="U52" s="16">
        <v>81</v>
      </c>
      <c r="V52" s="16">
        <v>358</v>
      </c>
      <c r="W52" s="16" t="s">
        <v>305</v>
      </c>
      <c r="X52" s="16" t="s">
        <v>306</v>
      </c>
      <c r="Y52" s="53"/>
    </row>
    <row r="53" s="3" customFormat="1" ht="114" spans="1:25">
      <c r="A53" s="16" t="s">
        <v>307</v>
      </c>
      <c r="B53" s="16" t="s">
        <v>38</v>
      </c>
      <c r="C53" s="16" t="s">
        <v>149</v>
      </c>
      <c r="D53" s="16" t="s">
        <v>308</v>
      </c>
      <c r="E53" s="16" t="s">
        <v>279</v>
      </c>
      <c r="F53" s="16" t="s">
        <v>287</v>
      </c>
      <c r="G53" s="16" t="s">
        <v>309</v>
      </c>
      <c r="H53" s="16" t="s">
        <v>44</v>
      </c>
      <c r="I53" s="16" t="s">
        <v>310</v>
      </c>
      <c r="J53" s="36">
        <v>45659</v>
      </c>
      <c r="K53" s="36">
        <v>45994</v>
      </c>
      <c r="L53" s="16" t="s">
        <v>282</v>
      </c>
      <c r="M53" s="38" t="s">
        <v>311</v>
      </c>
      <c r="N53" s="34">
        <v>500</v>
      </c>
      <c r="O53" s="34">
        <v>500</v>
      </c>
      <c r="P53" s="34">
        <v>0</v>
      </c>
      <c r="Q53" s="16">
        <v>1</v>
      </c>
      <c r="R53" s="16">
        <v>355</v>
      </c>
      <c r="S53" s="16">
        <v>1572</v>
      </c>
      <c r="T53" s="16">
        <v>1</v>
      </c>
      <c r="U53" s="16">
        <v>189</v>
      </c>
      <c r="V53" s="16">
        <v>390</v>
      </c>
      <c r="W53" s="38" t="s">
        <v>312</v>
      </c>
      <c r="X53" s="16" t="s">
        <v>313</v>
      </c>
      <c r="Y53" s="53"/>
    </row>
    <row r="54" s="3" customFormat="1" ht="114" spans="1:25">
      <c r="A54" s="16" t="s">
        <v>314</v>
      </c>
      <c r="B54" s="16" t="s">
        <v>38</v>
      </c>
      <c r="C54" s="16" t="s">
        <v>149</v>
      </c>
      <c r="D54" s="16" t="s">
        <v>219</v>
      </c>
      <c r="E54" s="16" t="s">
        <v>279</v>
      </c>
      <c r="F54" s="16" t="s">
        <v>315</v>
      </c>
      <c r="G54" s="16" t="s">
        <v>316</v>
      </c>
      <c r="H54" s="16" t="s">
        <v>44</v>
      </c>
      <c r="I54" s="16" t="s">
        <v>317</v>
      </c>
      <c r="J54" s="36">
        <v>45660</v>
      </c>
      <c r="K54" s="36">
        <v>45994</v>
      </c>
      <c r="L54" s="16" t="s">
        <v>282</v>
      </c>
      <c r="M54" s="16" t="s">
        <v>318</v>
      </c>
      <c r="N54" s="34">
        <v>300</v>
      </c>
      <c r="O54" s="34">
        <v>300</v>
      </c>
      <c r="P54" s="34">
        <v>0</v>
      </c>
      <c r="Q54" s="16">
        <v>1</v>
      </c>
      <c r="R54" s="16">
        <v>355</v>
      </c>
      <c r="S54" s="16">
        <v>1572</v>
      </c>
      <c r="T54" s="16">
        <v>1</v>
      </c>
      <c r="U54" s="16">
        <v>89</v>
      </c>
      <c r="V54" s="16">
        <v>390</v>
      </c>
      <c r="W54" s="16" t="s">
        <v>291</v>
      </c>
      <c r="X54" s="16" t="s">
        <v>319</v>
      </c>
      <c r="Y54" s="53"/>
    </row>
    <row r="55" s="3" customFormat="1" ht="114" spans="1:25">
      <c r="A55" s="16" t="s">
        <v>320</v>
      </c>
      <c r="B55" s="16" t="s">
        <v>38</v>
      </c>
      <c r="C55" s="17" t="s">
        <v>40</v>
      </c>
      <c r="D55" s="17" t="s">
        <v>40</v>
      </c>
      <c r="E55" s="17" t="s">
        <v>279</v>
      </c>
      <c r="F55" s="17" t="s">
        <v>315</v>
      </c>
      <c r="G55" s="17" t="s">
        <v>321</v>
      </c>
      <c r="H55" s="16" t="s">
        <v>44</v>
      </c>
      <c r="I55" s="17" t="s">
        <v>315</v>
      </c>
      <c r="J55" s="36">
        <v>45658</v>
      </c>
      <c r="K55" s="36">
        <v>45992</v>
      </c>
      <c r="L55" s="16" t="s">
        <v>282</v>
      </c>
      <c r="M55" s="17" t="s">
        <v>322</v>
      </c>
      <c r="N55" s="34">
        <v>100</v>
      </c>
      <c r="O55" s="34">
        <v>100</v>
      </c>
      <c r="P55" s="34">
        <v>0</v>
      </c>
      <c r="Q55" s="17">
        <v>1</v>
      </c>
      <c r="R55" s="16">
        <v>355</v>
      </c>
      <c r="S55" s="16">
        <v>1572</v>
      </c>
      <c r="T55" s="20">
        <v>1</v>
      </c>
      <c r="U55" s="16">
        <v>89</v>
      </c>
      <c r="V55" s="16">
        <v>390</v>
      </c>
      <c r="W55" s="38" t="s">
        <v>323</v>
      </c>
      <c r="X55" s="16" t="s">
        <v>324</v>
      </c>
      <c r="Y55" s="53"/>
    </row>
    <row r="56" s="3" customFormat="1" ht="114" spans="1:25">
      <c r="A56" s="16" t="s">
        <v>325</v>
      </c>
      <c r="B56" s="16" t="s">
        <v>38</v>
      </c>
      <c r="C56" s="16" t="s">
        <v>149</v>
      </c>
      <c r="D56" s="16" t="s">
        <v>166</v>
      </c>
      <c r="E56" s="16" t="s">
        <v>279</v>
      </c>
      <c r="F56" s="16" t="s">
        <v>326</v>
      </c>
      <c r="G56" s="16" t="s">
        <v>327</v>
      </c>
      <c r="H56" s="16" t="s">
        <v>44</v>
      </c>
      <c r="I56" s="16" t="s">
        <v>328</v>
      </c>
      <c r="J56" s="36">
        <v>45658</v>
      </c>
      <c r="K56" s="36">
        <v>45992</v>
      </c>
      <c r="L56" s="16" t="s">
        <v>282</v>
      </c>
      <c r="M56" s="16" t="s">
        <v>329</v>
      </c>
      <c r="N56" s="34">
        <v>50</v>
      </c>
      <c r="O56" s="34">
        <v>50</v>
      </c>
      <c r="P56" s="34">
        <v>0</v>
      </c>
      <c r="Q56" s="16">
        <v>1</v>
      </c>
      <c r="R56" s="20">
        <v>299</v>
      </c>
      <c r="S56" s="16">
        <v>1356</v>
      </c>
      <c r="T56" s="16">
        <v>0</v>
      </c>
      <c r="U56" s="16">
        <v>76</v>
      </c>
      <c r="V56" s="20">
        <v>356</v>
      </c>
      <c r="W56" s="38" t="s">
        <v>330</v>
      </c>
      <c r="X56" s="16" t="s">
        <v>331</v>
      </c>
      <c r="Y56" s="53"/>
    </row>
    <row r="57" s="3" customFormat="1" ht="114" spans="1:25">
      <c r="A57" s="16" t="s">
        <v>332</v>
      </c>
      <c r="B57" s="16" t="s">
        <v>38</v>
      </c>
      <c r="C57" s="16" t="s">
        <v>149</v>
      </c>
      <c r="D57" s="16" t="s">
        <v>300</v>
      </c>
      <c r="E57" s="16" t="s">
        <v>279</v>
      </c>
      <c r="F57" s="16" t="s">
        <v>301</v>
      </c>
      <c r="G57" s="16" t="s">
        <v>333</v>
      </c>
      <c r="H57" s="16" t="s">
        <v>44</v>
      </c>
      <c r="I57" s="16" t="s">
        <v>301</v>
      </c>
      <c r="J57" s="36">
        <v>45660</v>
      </c>
      <c r="K57" s="36">
        <v>45994</v>
      </c>
      <c r="L57" s="16" t="s">
        <v>282</v>
      </c>
      <c r="M57" s="16" t="s">
        <v>334</v>
      </c>
      <c r="N57" s="34">
        <v>60</v>
      </c>
      <c r="O57" s="34">
        <v>60</v>
      </c>
      <c r="P57" s="34">
        <v>0</v>
      </c>
      <c r="Q57" s="16">
        <v>1</v>
      </c>
      <c r="R57" s="46">
        <v>217</v>
      </c>
      <c r="S57" s="46">
        <v>1024</v>
      </c>
      <c r="T57" s="46">
        <v>1</v>
      </c>
      <c r="U57" s="46">
        <v>81</v>
      </c>
      <c r="V57" s="46">
        <v>358</v>
      </c>
      <c r="W57" s="38" t="s">
        <v>335</v>
      </c>
      <c r="X57" s="16" t="s">
        <v>336</v>
      </c>
      <c r="Y57" s="53"/>
    </row>
    <row r="58" s="3" customFormat="1" ht="40.5" spans="1:25">
      <c r="A58" s="16" t="s">
        <v>337</v>
      </c>
      <c r="B58" s="17" t="s">
        <v>38</v>
      </c>
      <c r="C58" s="16" t="s">
        <v>149</v>
      </c>
      <c r="D58" s="16" t="s">
        <v>56</v>
      </c>
      <c r="E58" s="16" t="s">
        <v>279</v>
      </c>
      <c r="F58" s="16" t="s">
        <v>338</v>
      </c>
      <c r="G58" s="16" t="s">
        <v>339</v>
      </c>
      <c r="H58" s="20" t="s">
        <v>44</v>
      </c>
      <c r="I58" s="16" t="s">
        <v>338</v>
      </c>
      <c r="J58" s="36">
        <v>45658</v>
      </c>
      <c r="K58" s="36">
        <v>45992</v>
      </c>
      <c r="L58" s="16" t="s">
        <v>282</v>
      </c>
      <c r="M58" s="16" t="s">
        <v>340</v>
      </c>
      <c r="N58" s="34">
        <v>36</v>
      </c>
      <c r="O58" s="34">
        <v>36</v>
      </c>
      <c r="P58" s="34">
        <v>0</v>
      </c>
      <c r="Q58" s="16">
        <v>6</v>
      </c>
      <c r="R58" s="16">
        <v>67</v>
      </c>
      <c r="S58" s="16">
        <v>197</v>
      </c>
      <c r="T58" s="16">
        <v>3</v>
      </c>
      <c r="U58" s="16">
        <v>67</v>
      </c>
      <c r="V58" s="16">
        <v>197</v>
      </c>
      <c r="W58" s="47" t="s">
        <v>341</v>
      </c>
      <c r="X58" s="47" t="s">
        <v>342</v>
      </c>
      <c r="Y58" s="53"/>
    </row>
    <row r="59" s="3" customFormat="1" ht="71.25" spans="1:25">
      <c r="A59" s="16" t="s">
        <v>343</v>
      </c>
      <c r="B59" s="16" t="s">
        <v>38</v>
      </c>
      <c r="C59" s="16" t="s">
        <v>344</v>
      </c>
      <c r="D59" s="16" t="s">
        <v>345</v>
      </c>
      <c r="E59" s="16" t="s">
        <v>346</v>
      </c>
      <c r="F59" s="16" t="s">
        <v>347</v>
      </c>
      <c r="G59" s="16" t="s">
        <v>348</v>
      </c>
      <c r="H59" s="16" t="s">
        <v>44</v>
      </c>
      <c r="I59" s="16" t="s">
        <v>167</v>
      </c>
      <c r="J59" s="36">
        <v>45717</v>
      </c>
      <c r="K59" s="36">
        <v>45992</v>
      </c>
      <c r="L59" s="16" t="s">
        <v>349</v>
      </c>
      <c r="M59" s="16" t="s">
        <v>350</v>
      </c>
      <c r="N59" s="34">
        <v>500</v>
      </c>
      <c r="O59" s="34">
        <v>500</v>
      </c>
      <c r="P59" s="34">
        <v>0</v>
      </c>
      <c r="Q59" s="16">
        <v>10</v>
      </c>
      <c r="R59" s="16">
        <v>1983</v>
      </c>
      <c r="S59" s="16">
        <v>7973</v>
      </c>
      <c r="T59" s="16">
        <v>4</v>
      </c>
      <c r="U59" s="20">
        <v>467</v>
      </c>
      <c r="V59" s="20">
        <v>1837</v>
      </c>
      <c r="W59" s="38" t="s">
        <v>351</v>
      </c>
      <c r="X59" s="17" t="s">
        <v>352</v>
      </c>
      <c r="Y59" s="53"/>
    </row>
    <row r="60" s="3" customFormat="1" ht="71.25" spans="1:25">
      <c r="A60" s="16" t="s">
        <v>353</v>
      </c>
      <c r="B60" s="16" t="s">
        <v>38</v>
      </c>
      <c r="C60" s="16" t="s">
        <v>354</v>
      </c>
      <c r="D60" s="16" t="s">
        <v>355</v>
      </c>
      <c r="E60" s="16" t="s">
        <v>346</v>
      </c>
      <c r="F60" s="16" t="s">
        <v>347</v>
      </c>
      <c r="G60" s="21" t="s">
        <v>356</v>
      </c>
      <c r="H60" s="16" t="s">
        <v>44</v>
      </c>
      <c r="I60" s="16" t="s">
        <v>279</v>
      </c>
      <c r="J60" s="36">
        <v>45717</v>
      </c>
      <c r="K60" s="36">
        <v>45992</v>
      </c>
      <c r="L60" s="16" t="s">
        <v>349</v>
      </c>
      <c r="M60" s="39" t="s">
        <v>357</v>
      </c>
      <c r="N60" s="34">
        <v>500</v>
      </c>
      <c r="O60" s="34">
        <v>500</v>
      </c>
      <c r="P60" s="34">
        <v>0</v>
      </c>
      <c r="Q60" s="16">
        <v>10</v>
      </c>
      <c r="R60" s="16">
        <v>1983</v>
      </c>
      <c r="S60" s="16">
        <v>7973</v>
      </c>
      <c r="T60" s="16">
        <v>4</v>
      </c>
      <c r="U60" s="20">
        <v>467</v>
      </c>
      <c r="V60" s="20">
        <v>1837</v>
      </c>
      <c r="W60" s="38" t="s">
        <v>358</v>
      </c>
      <c r="X60" s="17" t="s">
        <v>352</v>
      </c>
      <c r="Y60" s="53"/>
    </row>
    <row r="61" s="3" customFormat="1" ht="71.25" spans="1:25">
      <c r="A61" s="16" t="s">
        <v>359</v>
      </c>
      <c r="B61" s="16" t="s">
        <v>38</v>
      </c>
      <c r="C61" s="16" t="s">
        <v>149</v>
      </c>
      <c r="D61" s="16" t="s">
        <v>360</v>
      </c>
      <c r="E61" s="16" t="s">
        <v>346</v>
      </c>
      <c r="F61" s="16" t="s">
        <v>347</v>
      </c>
      <c r="G61" s="16" t="s">
        <v>361</v>
      </c>
      <c r="H61" s="16" t="s">
        <v>44</v>
      </c>
      <c r="I61" s="16" t="s">
        <v>362</v>
      </c>
      <c r="J61" s="36">
        <v>45717</v>
      </c>
      <c r="K61" s="36">
        <v>45992</v>
      </c>
      <c r="L61" s="16" t="s">
        <v>349</v>
      </c>
      <c r="M61" s="16" t="s">
        <v>363</v>
      </c>
      <c r="N61" s="34">
        <v>500</v>
      </c>
      <c r="O61" s="34">
        <v>500</v>
      </c>
      <c r="P61" s="34">
        <v>0</v>
      </c>
      <c r="Q61" s="16">
        <v>10</v>
      </c>
      <c r="R61" s="16">
        <v>1983</v>
      </c>
      <c r="S61" s="16">
        <v>7973</v>
      </c>
      <c r="T61" s="16">
        <v>4</v>
      </c>
      <c r="U61" s="20">
        <v>467</v>
      </c>
      <c r="V61" s="20">
        <v>1837</v>
      </c>
      <c r="W61" s="17" t="s">
        <v>364</v>
      </c>
      <c r="X61" s="17" t="s">
        <v>352</v>
      </c>
      <c r="Y61" s="53"/>
    </row>
    <row r="62" s="3" customFormat="1" ht="71.25" spans="1:25">
      <c r="A62" s="16" t="s">
        <v>365</v>
      </c>
      <c r="B62" s="16" t="s">
        <v>38</v>
      </c>
      <c r="C62" s="16" t="s">
        <v>344</v>
      </c>
      <c r="D62" s="16" t="s">
        <v>366</v>
      </c>
      <c r="E62" s="16" t="s">
        <v>346</v>
      </c>
      <c r="F62" s="16" t="s">
        <v>367</v>
      </c>
      <c r="G62" s="16" t="s">
        <v>368</v>
      </c>
      <c r="H62" s="16" t="s">
        <v>44</v>
      </c>
      <c r="I62" s="16" t="s">
        <v>367</v>
      </c>
      <c r="J62" s="36">
        <v>45717</v>
      </c>
      <c r="K62" s="36">
        <v>45992</v>
      </c>
      <c r="L62" s="16" t="s">
        <v>349</v>
      </c>
      <c r="M62" s="16" t="s">
        <v>369</v>
      </c>
      <c r="N62" s="34">
        <v>300</v>
      </c>
      <c r="O62" s="34">
        <v>300</v>
      </c>
      <c r="P62" s="34">
        <v>0</v>
      </c>
      <c r="Q62" s="16">
        <v>1</v>
      </c>
      <c r="R62" s="16">
        <v>175</v>
      </c>
      <c r="S62" s="16">
        <v>745</v>
      </c>
      <c r="T62" s="16">
        <v>0</v>
      </c>
      <c r="U62" s="20">
        <v>32</v>
      </c>
      <c r="V62" s="20">
        <v>128</v>
      </c>
      <c r="W62" s="17" t="s">
        <v>364</v>
      </c>
      <c r="X62" s="17" t="s">
        <v>352</v>
      </c>
      <c r="Y62" s="53"/>
    </row>
    <row r="63" s="3" customFormat="1" ht="71.25" spans="1:25">
      <c r="A63" s="16" t="s">
        <v>370</v>
      </c>
      <c r="B63" s="22" t="s">
        <v>38</v>
      </c>
      <c r="C63" s="16" t="s">
        <v>344</v>
      </c>
      <c r="D63" s="16" t="s">
        <v>371</v>
      </c>
      <c r="E63" s="16" t="s">
        <v>346</v>
      </c>
      <c r="F63" s="16" t="s">
        <v>362</v>
      </c>
      <c r="G63" s="16" t="s">
        <v>372</v>
      </c>
      <c r="H63" s="16" t="s">
        <v>44</v>
      </c>
      <c r="I63" s="16" t="s">
        <v>373</v>
      </c>
      <c r="J63" s="36">
        <v>45717</v>
      </c>
      <c r="K63" s="36">
        <v>45992</v>
      </c>
      <c r="L63" s="16" t="s">
        <v>349</v>
      </c>
      <c r="M63" s="39" t="s">
        <v>374</v>
      </c>
      <c r="N63" s="34">
        <v>500</v>
      </c>
      <c r="O63" s="34">
        <v>500</v>
      </c>
      <c r="P63" s="34">
        <v>0</v>
      </c>
      <c r="Q63" s="16">
        <v>1</v>
      </c>
      <c r="R63" s="16">
        <v>303</v>
      </c>
      <c r="S63" s="16">
        <v>1218</v>
      </c>
      <c r="T63" s="16">
        <v>1</v>
      </c>
      <c r="U63" s="20">
        <v>62</v>
      </c>
      <c r="V63" s="20">
        <v>271</v>
      </c>
      <c r="W63" s="39" t="s">
        <v>375</v>
      </c>
      <c r="X63" s="17" t="s">
        <v>352</v>
      </c>
      <c r="Y63" s="53"/>
    </row>
    <row r="64" s="3" customFormat="1" ht="71.25" spans="1:25">
      <c r="A64" s="16" t="s">
        <v>376</v>
      </c>
      <c r="B64" s="22" t="s">
        <v>38</v>
      </c>
      <c r="C64" s="16" t="s">
        <v>149</v>
      </c>
      <c r="D64" s="16" t="s">
        <v>377</v>
      </c>
      <c r="E64" s="16" t="s">
        <v>346</v>
      </c>
      <c r="F64" s="16" t="s">
        <v>378</v>
      </c>
      <c r="G64" s="16" t="s">
        <v>379</v>
      </c>
      <c r="H64" s="16" t="s">
        <v>44</v>
      </c>
      <c r="I64" s="16" t="s">
        <v>378</v>
      </c>
      <c r="J64" s="36">
        <v>45717</v>
      </c>
      <c r="K64" s="36">
        <v>45992</v>
      </c>
      <c r="L64" s="16" t="s">
        <v>349</v>
      </c>
      <c r="M64" s="39" t="s">
        <v>380</v>
      </c>
      <c r="N64" s="34">
        <v>500</v>
      </c>
      <c r="O64" s="34">
        <v>500</v>
      </c>
      <c r="P64" s="34">
        <v>0</v>
      </c>
      <c r="Q64" s="16">
        <v>1</v>
      </c>
      <c r="R64" s="16">
        <v>273</v>
      </c>
      <c r="S64" s="16">
        <v>1311</v>
      </c>
      <c r="T64" s="16">
        <v>0</v>
      </c>
      <c r="U64" s="16">
        <v>22</v>
      </c>
      <c r="V64" s="16">
        <v>75</v>
      </c>
      <c r="W64" s="38" t="s">
        <v>381</v>
      </c>
      <c r="X64" s="17" t="s">
        <v>352</v>
      </c>
      <c r="Y64" s="53"/>
    </row>
    <row r="65" s="3" customFormat="1" ht="71.25" spans="1:25">
      <c r="A65" s="16" t="s">
        <v>382</v>
      </c>
      <c r="B65" s="22" t="s">
        <v>38</v>
      </c>
      <c r="C65" s="16" t="s">
        <v>149</v>
      </c>
      <c r="D65" s="16" t="s">
        <v>377</v>
      </c>
      <c r="E65" s="16" t="s">
        <v>346</v>
      </c>
      <c r="F65" s="16" t="s">
        <v>383</v>
      </c>
      <c r="G65" s="16" t="s">
        <v>384</v>
      </c>
      <c r="H65" s="16" t="s">
        <v>44</v>
      </c>
      <c r="I65" s="16" t="s">
        <v>383</v>
      </c>
      <c r="J65" s="36">
        <v>45717</v>
      </c>
      <c r="K65" s="36">
        <v>45992</v>
      </c>
      <c r="L65" s="16" t="s">
        <v>349</v>
      </c>
      <c r="M65" s="55" t="s">
        <v>385</v>
      </c>
      <c r="N65" s="34">
        <v>300</v>
      </c>
      <c r="O65" s="34">
        <v>300</v>
      </c>
      <c r="P65" s="34">
        <v>0</v>
      </c>
      <c r="Q65" s="16">
        <v>1</v>
      </c>
      <c r="R65" s="16">
        <v>134</v>
      </c>
      <c r="S65" s="16">
        <v>551</v>
      </c>
      <c r="T65" s="16">
        <v>1</v>
      </c>
      <c r="U65" s="16">
        <v>41</v>
      </c>
      <c r="V65" s="16">
        <v>160</v>
      </c>
      <c r="W65" s="17" t="s">
        <v>364</v>
      </c>
      <c r="X65" s="17" t="s">
        <v>352</v>
      </c>
      <c r="Y65" s="53"/>
    </row>
    <row r="66" s="3" customFormat="1" ht="85" customHeight="1" spans="1:25">
      <c r="A66" s="16" t="s">
        <v>386</v>
      </c>
      <c r="B66" s="17" t="s">
        <v>38</v>
      </c>
      <c r="C66" s="17" t="s">
        <v>149</v>
      </c>
      <c r="D66" s="17" t="s">
        <v>377</v>
      </c>
      <c r="E66" s="17" t="s">
        <v>346</v>
      </c>
      <c r="F66" s="17" t="s">
        <v>387</v>
      </c>
      <c r="G66" s="17" t="s">
        <v>388</v>
      </c>
      <c r="H66" s="17" t="s">
        <v>44</v>
      </c>
      <c r="I66" s="17" t="s">
        <v>387</v>
      </c>
      <c r="J66" s="36">
        <v>45717</v>
      </c>
      <c r="K66" s="36">
        <v>45992</v>
      </c>
      <c r="L66" s="17" t="s">
        <v>349</v>
      </c>
      <c r="M66" s="17" t="s">
        <v>389</v>
      </c>
      <c r="N66" s="34">
        <v>200</v>
      </c>
      <c r="O66" s="34">
        <v>200</v>
      </c>
      <c r="P66" s="34">
        <v>0</v>
      </c>
      <c r="Q66" s="17">
        <v>1</v>
      </c>
      <c r="R66" s="17">
        <v>207</v>
      </c>
      <c r="S66" s="17">
        <v>1103</v>
      </c>
      <c r="T66" s="17">
        <v>1</v>
      </c>
      <c r="U66" s="17">
        <v>51</v>
      </c>
      <c r="V66" s="17">
        <v>200</v>
      </c>
      <c r="W66" s="17" t="s">
        <v>364</v>
      </c>
      <c r="X66" s="17" t="s">
        <v>352</v>
      </c>
      <c r="Y66" s="52"/>
    </row>
    <row r="67" s="3" customFormat="1" ht="66" customHeight="1" spans="1:25">
      <c r="A67" s="16" t="s">
        <v>390</v>
      </c>
      <c r="B67" s="17" t="s">
        <v>38</v>
      </c>
      <c r="C67" s="17" t="s">
        <v>149</v>
      </c>
      <c r="D67" s="17" t="s">
        <v>391</v>
      </c>
      <c r="E67" s="17" t="s">
        <v>346</v>
      </c>
      <c r="F67" s="17" t="s">
        <v>392</v>
      </c>
      <c r="G67" s="17" t="s">
        <v>393</v>
      </c>
      <c r="H67" s="17" t="s">
        <v>44</v>
      </c>
      <c r="I67" s="17" t="s">
        <v>392</v>
      </c>
      <c r="J67" s="36">
        <v>45717</v>
      </c>
      <c r="K67" s="36">
        <v>45992</v>
      </c>
      <c r="L67" s="17" t="s">
        <v>349</v>
      </c>
      <c r="M67" s="17" t="s">
        <v>394</v>
      </c>
      <c r="N67" s="34">
        <v>100</v>
      </c>
      <c r="O67" s="34">
        <v>100</v>
      </c>
      <c r="P67" s="34">
        <v>0</v>
      </c>
      <c r="Q67" s="17">
        <v>1</v>
      </c>
      <c r="R67" s="17">
        <v>121</v>
      </c>
      <c r="S67" s="17">
        <v>437</v>
      </c>
      <c r="T67" s="17">
        <v>1</v>
      </c>
      <c r="U67" s="17">
        <v>35</v>
      </c>
      <c r="V67" s="17">
        <v>125</v>
      </c>
      <c r="W67" s="17" t="s">
        <v>364</v>
      </c>
      <c r="X67" s="17" t="s">
        <v>395</v>
      </c>
      <c r="Y67" s="53"/>
    </row>
    <row r="68" s="3" customFormat="1" ht="66" customHeight="1" spans="1:25">
      <c r="A68" s="16" t="s">
        <v>396</v>
      </c>
      <c r="B68" s="54" t="s">
        <v>38</v>
      </c>
      <c r="C68" s="17" t="s">
        <v>149</v>
      </c>
      <c r="D68" s="17" t="s">
        <v>377</v>
      </c>
      <c r="E68" s="17" t="s">
        <v>346</v>
      </c>
      <c r="F68" s="17" t="s">
        <v>347</v>
      </c>
      <c r="G68" s="17" t="s">
        <v>397</v>
      </c>
      <c r="H68" s="17" t="s">
        <v>44</v>
      </c>
      <c r="I68" s="17" t="s">
        <v>347</v>
      </c>
      <c r="J68" s="17">
        <v>45717</v>
      </c>
      <c r="K68" s="17">
        <v>45992</v>
      </c>
      <c r="L68" s="17" t="s">
        <v>349</v>
      </c>
      <c r="M68" s="56" t="s">
        <v>398</v>
      </c>
      <c r="N68" s="34">
        <v>50</v>
      </c>
      <c r="O68" s="34">
        <v>50</v>
      </c>
      <c r="P68" s="34">
        <v>0</v>
      </c>
      <c r="Q68" s="17">
        <v>9</v>
      </c>
      <c r="R68" s="17">
        <v>31</v>
      </c>
      <c r="S68" s="17">
        <v>89</v>
      </c>
      <c r="T68" s="17">
        <v>9</v>
      </c>
      <c r="U68" s="17">
        <v>31</v>
      </c>
      <c r="V68" s="17">
        <v>89</v>
      </c>
      <c r="W68" s="17" t="s">
        <v>399</v>
      </c>
      <c r="X68" s="17" t="s">
        <v>399</v>
      </c>
      <c r="Y68" s="53"/>
    </row>
    <row r="69" s="3" customFormat="1" ht="85.5" spans="1:25">
      <c r="A69" s="16" t="s">
        <v>400</v>
      </c>
      <c r="B69" s="54" t="s">
        <v>38</v>
      </c>
      <c r="C69" s="17" t="s">
        <v>149</v>
      </c>
      <c r="D69" s="17" t="s">
        <v>166</v>
      </c>
      <c r="E69" s="16" t="s">
        <v>401</v>
      </c>
      <c r="F69" s="16" t="s">
        <v>402</v>
      </c>
      <c r="G69" s="16" t="s">
        <v>403</v>
      </c>
      <c r="H69" s="16" t="s">
        <v>44</v>
      </c>
      <c r="I69" s="16" t="s">
        <v>402</v>
      </c>
      <c r="J69" s="36">
        <v>45658</v>
      </c>
      <c r="K69" s="36">
        <v>45992</v>
      </c>
      <c r="L69" s="17" t="s">
        <v>404</v>
      </c>
      <c r="M69" s="55" t="s">
        <v>405</v>
      </c>
      <c r="N69" s="34">
        <v>6</v>
      </c>
      <c r="O69" s="34">
        <v>6</v>
      </c>
      <c r="P69" s="34">
        <v>0</v>
      </c>
      <c r="Q69" s="16">
        <v>1</v>
      </c>
      <c r="R69" s="16">
        <v>404</v>
      </c>
      <c r="S69" s="16">
        <v>1560</v>
      </c>
      <c r="T69" s="16">
        <v>1</v>
      </c>
      <c r="U69" s="16">
        <v>71</v>
      </c>
      <c r="V69" s="16">
        <v>268</v>
      </c>
      <c r="W69" s="16" t="s">
        <v>406</v>
      </c>
      <c r="X69" s="16" t="s">
        <v>407</v>
      </c>
      <c r="Y69" s="53"/>
    </row>
    <row r="70" s="3" customFormat="1" ht="72" customHeight="1" spans="1:25">
      <c r="A70" s="16" t="s">
        <v>408</v>
      </c>
      <c r="B70" s="17" t="s">
        <v>38</v>
      </c>
      <c r="C70" s="17" t="s">
        <v>149</v>
      </c>
      <c r="D70" s="17" t="s">
        <v>166</v>
      </c>
      <c r="E70" s="16" t="s">
        <v>401</v>
      </c>
      <c r="F70" s="17" t="s">
        <v>409</v>
      </c>
      <c r="G70" s="17" t="s">
        <v>410</v>
      </c>
      <c r="H70" s="16" t="s">
        <v>44</v>
      </c>
      <c r="I70" s="16" t="s">
        <v>409</v>
      </c>
      <c r="J70" s="36">
        <v>45689</v>
      </c>
      <c r="K70" s="36">
        <v>45992</v>
      </c>
      <c r="L70" s="17" t="s">
        <v>404</v>
      </c>
      <c r="M70" s="56" t="s">
        <v>411</v>
      </c>
      <c r="N70" s="34">
        <v>4</v>
      </c>
      <c r="O70" s="34">
        <v>4</v>
      </c>
      <c r="P70" s="34">
        <v>0</v>
      </c>
      <c r="Q70" s="16">
        <v>7</v>
      </c>
      <c r="R70" s="16">
        <v>20</v>
      </c>
      <c r="S70" s="16">
        <v>67</v>
      </c>
      <c r="T70" s="16">
        <v>3</v>
      </c>
      <c r="U70" s="16">
        <v>20</v>
      </c>
      <c r="V70" s="16">
        <v>67</v>
      </c>
      <c r="W70" s="16" t="s">
        <v>412</v>
      </c>
      <c r="X70" s="16" t="s">
        <v>277</v>
      </c>
      <c r="Y70" s="53"/>
    </row>
    <row r="71" s="3" customFormat="1" ht="99.75" spans="1:25">
      <c r="A71" s="16" t="s">
        <v>413</v>
      </c>
      <c r="B71" s="54" t="s">
        <v>38</v>
      </c>
      <c r="C71" s="17" t="s">
        <v>149</v>
      </c>
      <c r="D71" s="17" t="s">
        <v>166</v>
      </c>
      <c r="E71" s="17" t="s">
        <v>401</v>
      </c>
      <c r="F71" s="16" t="s">
        <v>409</v>
      </c>
      <c r="G71" s="16" t="s">
        <v>414</v>
      </c>
      <c r="H71" s="16" t="s">
        <v>44</v>
      </c>
      <c r="I71" s="16" t="s">
        <v>409</v>
      </c>
      <c r="J71" s="36">
        <v>45658</v>
      </c>
      <c r="K71" s="36">
        <v>45992</v>
      </c>
      <c r="L71" s="17" t="s">
        <v>404</v>
      </c>
      <c r="M71" s="16" t="s">
        <v>415</v>
      </c>
      <c r="N71" s="34">
        <v>400</v>
      </c>
      <c r="O71" s="34">
        <v>400</v>
      </c>
      <c r="P71" s="34">
        <v>0</v>
      </c>
      <c r="Q71" s="16">
        <v>10</v>
      </c>
      <c r="R71" s="16">
        <v>1867</v>
      </c>
      <c r="S71" s="16">
        <v>7277</v>
      </c>
      <c r="T71" s="16">
        <v>5</v>
      </c>
      <c r="U71" s="16">
        <v>243</v>
      </c>
      <c r="V71" s="16">
        <v>974</v>
      </c>
      <c r="W71" s="16" t="s">
        <v>416</v>
      </c>
      <c r="X71" s="16" t="s">
        <v>417</v>
      </c>
      <c r="Y71" s="16"/>
    </row>
    <row r="72" s="3" customFormat="1" ht="85.5" spans="1:25">
      <c r="A72" s="16" t="s">
        <v>418</v>
      </c>
      <c r="B72" s="54" t="s">
        <v>38</v>
      </c>
      <c r="C72" s="17" t="s">
        <v>149</v>
      </c>
      <c r="D72" s="17" t="s">
        <v>166</v>
      </c>
      <c r="E72" s="16" t="s">
        <v>401</v>
      </c>
      <c r="F72" s="16" t="s">
        <v>419</v>
      </c>
      <c r="G72" s="17" t="s">
        <v>420</v>
      </c>
      <c r="H72" s="16" t="s">
        <v>44</v>
      </c>
      <c r="I72" s="17" t="s">
        <v>419</v>
      </c>
      <c r="J72" s="36">
        <v>45658</v>
      </c>
      <c r="K72" s="36">
        <v>45992</v>
      </c>
      <c r="L72" s="17" t="s">
        <v>404</v>
      </c>
      <c r="M72" s="56" t="s">
        <v>421</v>
      </c>
      <c r="N72" s="34">
        <v>20</v>
      </c>
      <c r="O72" s="34">
        <v>20</v>
      </c>
      <c r="P72" s="34">
        <v>0</v>
      </c>
      <c r="Q72" s="16">
        <v>1</v>
      </c>
      <c r="R72" s="16">
        <v>98</v>
      </c>
      <c r="S72" s="16">
        <v>396</v>
      </c>
      <c r="T72" s="16">
        <v>1</v>
      </c>
      <c r="U72" s="16">
        <v>17</v>
      </c>
      <c r="V72" s="16">
        <v>76</v>
      </c>
      <c r="W72" s="16" t="s">
        <v>406</v>
      </c>
      <c r="X72" s="16" t="s">
        <v>407</v>
      </c>
      <c r="Y72" s="53"/>
    </row>
    <row r="73" s="3" customFormat="1" ht="85.5" spans="1:25">
      <c r="A73" s="16" t="s">
        <v>422</v>
      </c>
      <c r="B73" s="17" t="s">
        <v>38</v>
      </c>
      <c r="C73" s="17" t="s">
        <v>149</v>
      </c>
      <c r="D73" s="17" t="s">
        <v>166</v>
      </c>
      <c r="E73" s="16" t="s">
        <v>401</v>
      </c>
      <c r="F73" s="16" t="s">
        <v>419</v>
      </c>
      <c r="G73" s="17" t="s">
        <v>423</v>
      </c>
      <c r="H73" s="16" t="s">
        <v>44</v>
      </c>
      <c r="I73" s="16" t="s">
        <v>409</v>
      </c>
      <c r="J73" s="36">
        <v>45658</v>
      </c>
      <c r="K73" s="36">
        <v>45992</v>
      </c>
      <c r="L73" s="17" t="s">
        <v>404</v>
      </c>
      <c r="M73" s="56" t="s">
        <v>424</v>
      </c>
      <c r="N73" s="34">
        <v>200</v>
      </c>
      <c r="O73" s="34">
        <v>200</v>
      </c>
      <c r="P73" s="34">
        <v>0</v>
      </c>
      <c r="Q73" s="16">
        <v>1</v>
      </c>
      <c r="R73" s="16">
        <v>98</v>
      </c>
      <c r="S73" s="16">
        <v>396</v>
      </c>
      <c r="T73" s="16">
        <v>1</v>
      </c>
      <c r="U73" s="16">
        <v>17</v>
      </c>
      <c r="V73" s="16">
        <v>76</v>
      </c>
      <c r="W73" s="16" t="s">
        <v>406</v>
      </c>
      <c r="X73" s="16" t="s">
        <v>407</v>
      </c>
      <c r="Y73" s="53"/>
    </row>
    <row r="74" s="3" customFormat="1" ht="57" spans="1:25">
      <c r="A74" s="16" t="s">
        <v>425</v>
      </c>
      <c r="B74" s="17" t="s">
        <v>38</v>
      </c>
      <c r="C74" s="17" t="s">
        <v>149</v>
      </c>
      <c r="D74" s="17" t="s">
        <v>166</v>
      </c>
      <c r="E74" s="16" t="s">
        <v>401</v>
      </c>
      <c r="F74" s="17" t="s">
        <v>426</v>
      </c>
      <c r="G74" s="17" t="s">
        <v>427</v>
      </c>
      <c r="H74" s="16" t="s">
        <v>44</v>
      </c>
      <c r="I74" s="17" t="s">
        <v>426</v>
      </c>
      <c r="J74" s="36">
        <v>45658</v>
      </c>
      <c r="K74" s="36">
        <v>45992</v>
      </c>
      <c r="L74" s="17" t="s">
        <v>404</v>
      </c>
      <c r="M74" s="56" t="s">
        <v>428</v>
      </c>
      <c r="N74" s="34">
        <v>10</v>
      </c>
      <c r="O74" s="34">
        <v>10</v>
      </c>
      <c r="P74" s="34">
        <v>0</v>
      </c>
      <c r="Q74" s="16">
        <v>1</v>
      </c>
      <c r="R74" s="16">
        <v>214</v>
      </c>
      <c r="S74" s="16">
        <v>867</v>
      </c>
      <c r="T74" s="16">
        <v>1</v>
      </c>
      <c r="U74" s="16">
        <v>7</v>
      </c>
      <c r="V74" s="16">
        <v>36</v>
      </c>
      <c r="W74" s="16" t="s">
        <v>429</v>
      </c>
      <c r="X74" s="16" t="s">
        <v>430</v>
      </c>
      <c r="Y74" s="53"/>
    </row>
    <row r="75" s="3" customFormat="1" ht="85.5" spans="1:25">
      <c r="A75" s="16" t="s">
        <v>431</v>
      </c>
      <c r="B75" s="54" t="s">
        <v>38</v>
      </c>
      <c r="C75" s="17" t="s">
        <v>149</v>
      </c>
      <c r="D75" s="17" t="s">
        <v>166</v>
      </c>
      <c r="E75" s="16" t="s">
        <v>401</v>
      </c>
      <c r="F75" s="16" t="s">
        <v>432</v>
      </c>
      <c r="G75" s="17" t="s">
        <v>433</v>
      </c>
      <c r="H75" s="16" t="s">
        <v>44</v>
      </c>
      <c r="I75" s="16" t="s">
        <v>432</v>
      </c>
      <c r="J75" s="36">
        <v>45658</v>
      </c>
      <c r="K75" s="36">
        <v>45992</v>
      </c>
      <c r="L75" s="17" t="s">
        <v>404</v>
      </c>
      <c r="M75" s="56" t="s">
        <v>434</v>
      </c>
      <c r="N75" s="34">
        <v>15</v>
      </c>
      <c r="O75" s="34">
        <v>15</v>
      </c>
      <c r="P75" s="34">
        <v>0</v>
      </c>
      <c r="Q75" s="16">
        <v>1</v>
      </c>
      <c r="R75" s="16">
        <v>189</v>
      </c>
      <c r="S75" s="16">
        <v>789</v>
      </c>
      <c r="T75" s="16">
        <v>1</v>
      </c>
      <c r="U75" s="16">
        <v>16</v>
      </c>
      <c r="V75" s="16">
        <v>68</v>
      </c>
      <c r="W75" s="16" t="s">
        <v>435</v>
      </c>
      <c r="X75" s="16" t="s">
        <v>407</v>
      </c>
      <c r="Y75" s="53"/>
    </row>
    <row r="76" s="3" customFormat="1" ht="85.5" spans="1:25">
      <c r="A76" s="16" t="s">
        <v>436</v>
      </c>
      <c r="B76" s="17" t="s">
        <v>38</v>
      </c>
      <c r="C76" s="17" t="s">
        <v>149</v>
      </c>
      <c r="D76" s="17" t="s">
        <v>166</v>
      </c>
      <c r="E76" s="16" t="s">
        <v>401</v>
      </c>
      <c r="F76" s="17" t="s">
        <v>432</v>
      </c>
      <c r="G76" s="16" t="s">
        <v>437</v>
      </c>
      <c r="H76" s="16" t="s">
        <v>44</v>
      </c>
      <c r="I76" s="17" t="s">
        <v>432</v>
      </c>
      <c r="J76" s="36">
        <v>45658</v>
      </c>
      <c r="K76" s="36">
        <v>45992</v>
      </c>
      <c r="L76" s="17" t="s">
        <v>404</v>
      </c>
      <c r="M76" s="16" t="s">
        <v>438</v>
      </c>
      <c r="N76" s="34">
        <v>100</v>
      </c>
      <c r="O76" s="34">
        <v>100</v>
      </c>
      <c r="P76" s="34">
        <v>0</v>
      </c>
      <c r="Q76" s="16">
        <v>1</v>
      </c>
      <c r="R76" s="16">
        <v>189</v>
      </c>
      <c r="S76" s="16">
        <v>789</v>
      </c>
      <c r="T76" s="16">
        <v>1</v>
      </c>
      <c r="U76" s="16">
        <v>16</v>
      </c>
      <c r="V76" s="16">
        <v>68</v>
      </c>
      <c r="W76" s="16" t="s">
        <v>416</v>
      </c>
      <c r="X76" s="16" t="s">
        <v>407</v>
      </c>
      <c r="Y76" s="16"/>
    </row>
    <row r="77" s="3" customFormat="1" ht="57" spans="1:25">
      <c r="A77" s="16" t="s">
        <v>439</v>
      </c>
      <c r="B77" s="17" t="s">
        <v>38</v>
      </c>
      <c r="C77" s="17" t="s">
        <v>149</v>
      </c>
      <c r="D77" s="17" t="s">
        <v>166</v>
      </c>
      <c r="E77" s="16" t="s">
        <v>401</v>
      </c>
      <c r="F77" s="17" t="s">
        <v>440</v>
      </c>
      <c r="G77" s="16" t="s">
        <v>441</v>
      </c>
      <c r="H77" s="16" t="s">
        <v>44</v>
      </c>
      <c r="I77" s="17" t="s">
        <v>440</v>
      </c>
      <c r="J77" s="36">
        <v>45658</v>
      </c>
      <c r="K77" s="36">
        <v>45992</v>
      </c>
      <c r="L77" s="17" t="s">
        <v>404</v>
      </c>
      <c r="M77" s="17" t="s">
        <v>442</v>
      </c>
      <c r="N77" s="34">
        <v>175</v>
      </c>
      <c r="O77" s="34">
        <v>175</v>
      </c>
      <c r="P77" s="34">
        <v>0</v>
      </c>
      <c r="Q77" s="16">
        <v>1</v>
      </c>
      <c r="R77" s="20">
        <v>149</v>
      </c>
      <c r="S77" s="20">
        <v>581</v>
      </c>
      <c r="T77" s="16">
        <v>1</v>
      </c>
      <c r="U77" s="20">
        <v>10</v>
      </c>
      <c r="V77" s="20">
        <v>42</v>
      </c>
      <c r="W77" s="16" t="s">
        <v>416</v>
      </c>
      <c r="X77" s="16" t="s">
        <v>430</v>
      </c>
      <c r="Y77" s="16"/>
    </row>
    <row r="78" s="3" customFormat="1" ht="71.25" spans="1:25">
      <c r="A78" s="16" t="s">
        <v>443</v>
      </c>
      <c r="B78" s="17" t="s">
        <v>38</v>
      </c>
      <c r="C78" s="17" t="s">
        <v>149</v>
      </c>
      <c r="D78" s="17" t="s">
        <v>166</v>
      </c>
      <c r="E78" s="17" t="s">
        <v>401</v>
      </c>
      <c r="F78" s="17" t="s">
        <v>444</v>
      </c>
      <c r="G78" s="17" t="s">
        <v>445</v>
      </c>
      <c r="H78" s="16" t="s">
        <v>44</v>
      </c>
      <c r="I78" s="17" t="s">
        <v>444</v>
      </c>
      <c r="J78" s="36">
        <v>45658</v>
      </c>
      <c r="K78" s="36">
        <v>45992</v>
      </c>
      <c r="L78" s="17" t="s">
        <v>404</v>
      </c>
      <c r="M78" s="17" t="s">
        <v>446</v>
      </c>
      <c r="N78" s="34">
        <v>24</v>
      </c>
      <c r="O78" s="34">
        <v>24</v>
      </c>
      <c r="P78" s="34">
        <v>0</v>
      </c>
      <c r="Q78" s="16">
        <v>1</v>
      </c>
      <c r="R78" s="16">
        <v>205</v>
      </c>
      <c r="S78" s="16">
        <v>697</v>
      </c>
      <c r="T78" s="16"/>
      <c r="U78" s="16">
        <v>24</v>
      </c>
      <c r="V78" s="16">
        <v>84</v>
      </c>
      <c r="W78" s="16" t="s">
        <v>447</v>
      </c>
      <c r="X78" s="16" t="s">
        <v>448</v>
      </c>
      <c r="Y78" s="16"/>
    </row>
    <row r="79" s="3" customFormat="1" ht="71.25" spans="1:25">
      <c r="A79" s="16" t="s">
        <v>449</v>
      </c>
      <c r="B79" s="17" t="s">
        <v>38</v>
      </c>
      <c r="C79" s="17" t="s">
        <v>149</v>
      </c>
      <c r="D79" s="17" t="s">
        <v>166</v>
      </c>
      <c r="E79" s="16" t="s">
        <v>401</v>
      </c>
      <c r="F79" s="17" t="s">
        <v>450</v>
      </c>
      <c r="G79" s="16" t="s">
        <v>451</v>
      </c>
      <c r="H79" s="16" t="s">
        <v>452</v>
      </c>
      <c r="I79" s="17" t="s">
        <v>450</v>
      </c>
      <c r="J79" s="36">
        <v>45658</v>
      </c>
      <c r="K79" s="36">
        <v>45992</v>
      </c>
      <c r="L79" s="17" t="s">
        <v>404</v>
      </c>
      <c r="M79" s="16" t="s">
        <v>453</v>
      </c>
      <c r="N79" s="34">
        <v>50</v>
      </c>
      <c r="O79" s="34">
        <v>50</v>
      </c>
      <c r="P79" s="34">
        <v>0</v>
      </c>
      <c r="Q79" s="16">
        <v>1</v>
      </c>
      <c r="R79" s="16">
        <v>158</v>
      </c>
      <c r="S79" s="16">
        <v>587</v>
      </c>
      <c r="T79" s="16"/>
      <c r="U79" s="16">
        <v>18</v>
      </c>
      <c r="V79" s="16">
        <v>68</v>
      </c>
      <c r="W79" s="16" t="s">
        <v>416</v>
      </c>
      <c r="X79" s="16" t="s">
        <v>454</v>
      </c>
      <c r="Y79" s="16"/>
    </row>
    <row r="80" s="3" customFormat="1" ht="85.5" spans="1:25">
      <c r="A80" s="16" t="s">
        <v>455</v>
      </c>
      <c r="B80" s="17" t="s">
        <v>38</v>
      </c>
      <c r="C80" s="17" t="s">
        <v>149</v>
      </c>
      <c r="D80" s="17" t="s">
        <v>166</v>
      </c>
      <c r="E80" s="16" t="s">
        <v>401</v>
      </c>
      <c r="F80" s="17" t="s">
        <v>456</v>
      </c>
      <c r="G80" s="17" t="s">
        <v>457</v>
      </c>
      <c r="H80" s="16" t="s">
        <v>44</v>
      </c>
      <c r="I80" s="17" t="s">
        <v>456</v>
      </c>
      <c r="J80" s="36">
        <v>45658</v>
      </c>
      <c r="K80" s="36">
        <v>45992</v>
      </c>
      <c r="L80" s="17" t="s">
        <v>404</v>
      </c>
      <c r="M80" s="17" t="s">
        <v>458</v>
      </c>
      <c r="N80" s="34">
        <v>20</v>
      </c>
      <c r="O80" s="34">
        <v>20</v>
      </c>
      <c r="P80" s="34">
        <v>0</v>
      </c>
      <c r="Q80" s="16">
        <v>1</v>
      </c>
      <c r="R80" s="16">
        <v>169</v>
      </c>
      <c r="S80" s="16">
        <v>716</v>
      </c>
      <c r="T80" s="16"/>
      <c r="U80" s="16">
        <v>20</v>
      </c>
      <c r="V80" s="16">
        <v>84</v>
      </c>
      <c r="W80" s="16" t="s">
        <v>406</v>
      </c>
      <c r="X80" s="16" t="s">
        <v>459</v>
      </c>
      <c r="Y80" s="16"/>
    </row>
    <row r="81" s="3" customFormat="1" ht="71.25" spans="1:25">
      <c r="A81" s="16" t="s">
        <v>460</v>
      </c>
      <c r="B81" s="16" t="s">
        <v>38</v>
      </c>
      <c r="C81" s="16" t="s">
        <v>461</v>
      </c>
      <c r="D81" s="16" t="s">
        <v>462</v>
      </c>
      <c r="E81" s="16" t="s">
        <v>401</v>
      </c>
      <c r="F81" s="16" t="s">
        <v>463</v>
      </c>
      <c r="G81" s="16" t="s">
        <v>464</v>
      </c>
      <c r="H81" s="16" t="s">
        <v>44</v>
      </c>
      <c r="I81" s="16" t="s">
        <v>409</v>
      </c>
      <c r="J81" s="33">
        <v>45658</v>
      </c>
      <c r="K81" s="33">
        <v>45992</v>
      </c>
      <c r="L81" s="16" t="s">
        <v>404</v>
      </c>
      <c r="M81" s="16" t="s">
        <v>465</v>
      </c>
      <c r="N81" s="34">
        <v>100</v>
      </c>
      <c r="O81" s="34">
        <v>100</v>
      </c>
      <c r="P81" s="34">
        <v>0</v>
      </c>
      <c r="Q81" s="16">
        <v>1</v>
      </c>
      <c r="R81" s="16">
        <v>264</v>
      </c>
      <c r="S81" s="16">
        <v>1056</v>
      </c>
      <c r="T81" s="16"/>
      <c r="U81" s="16">
        <v>36</v>
      </c>
      <c r="V81" s="16">
        <v>162</v>
      </c>
      <c r="W81" s="38" t="s">
        <v>466</v>
      </c>
      <c r="X81" s="16" t="s">
        <v>467</v>
      </c>
      <c r="Y81" s="16"/>
    </row>
    <row r="82" s="3" customFormat="1" ht="85.5" spans="1:25">
      <c r="A82" s="16" t="s">
        <v>468</v>
      </c>
      <c r="B82" s="17" t="s">
        <v>38</v>
      </c>
      <c r="C82" s="17" t="s">
        <v>149</v>
      </c>
      <c r="D82" s="17" t="s">
        <v>183</v>
      </c>
      <c r="E82" s="16" t="s">
        <v>401</v>
      </c>
      <c r="F82" s="17" t="s">
        <v>419</v>
      </c>
      <c r="G82" s="17" t="s">
        <v>469</v>
      </c>
      <c r="H82" s="16" t="s">
        <v>44</v>
      </c>
      <c r="I82" s="17" t="s">
        <v>419</v>
      </c>
      <c r="J82" s="36">
        <v>45658</v>
      </c>
      <c r="K82" s="36">
        <v>45992</v>
      </c>
      <c r="L82" s="17" t="s">
        <v>404</v>
      </c>
      <c r="M82" s="17" t="s">
        <v>470</v>
      </c>
      <c r="N82" s="34">
        <v>40</v>
      </c>
      <c r="O82" s="34">
        <v>40</v>
      </c>
      <c r="P82" s="34">
        <v>0</v>
      </c>
      <c r="Q82" s="16">
        <v>1</v>
      </c>
      <c r="R82" s="16">
        <v>98</v>
      </c>
      <c r="S82" s="16">
        <v>396</v>
      </c>
      <c r="T82" s="16">
        <v>1</v>
      </c>
      <c r="U82" s="16">
        <v>17</v>
      </c>
      <c r="V82" s="16">
        <v>76</v>
      </c>
      <c r="W82" s="16" t="s">
        <v>406</v>
      </c>
      <c r="X82" s="16" t="s">
        <v>407</v>
      </c>
      <c r="Y82" s="16"/>
    </row>
    <row r="83" s="3" customFormat="1" ht="57" spans="1:25">
      <c r="A83" s="16" t="s">
        <v>471</v>
      </c>
      <c r="B83" s="17" t="s">
        <v>38</v>
      </c>
      <c r="C83" s="17" t="s">
        <v>149</v>
      </c>
      <c r="D83" s="17" t="s">
        <v>183</v>
      </c>
      <c r="E83" s="16" t="s">
        <v>401</v>
      </c>
      <c r="F83" s="17" t="s">
        <v>426</v>
      </c>
      <c r="G83" s="17" t="s">
        <v>472</v>
      </c>
      <c r="H83" s="16" t="s">
        <v>44</v>
      </c>
      <c r="I83" s="17" t="s">
        <v>426</v>
      </c>
      <c r="J83" s="36">
        <v>45658</v>
      </c>
      <c r="K83" s="36">
        <v>45992</v>
      </c>
      <c r="L83" s="17" t="s">
        <v>404</v>
      </c>
      <c r="M83" s="17" t="s">
        <v>473</v>
      </c>
      <c r="N83" s="34">
        <v>200</v>
      </c>
      <c r="O83" s="34">
        <v>200</v>
      </c>
      <c r="P83" s="34">
        <v>0</v>
      </c>
      <c r="Q83" s="16">
        <v>1</v>
      </c>
      <c r="R83" s="16">
        <v>214</v>
      </c>
      <c r="S83" s="16">
        <v>867</v>
      </c>
      <c r="T83" s="16">
        <v>1</v>
      </c>
      <c r="U83" s="16">
        <v>7</v>
      </c>
      <c r="V83" s="16">
        <v>36</v>
      </c>
      <c r="W83" s="16" t="s">
        <v>474</v>
      </c>
      <c r="X83" s="16" t="s">
        <v>430</v>
      </c>
      <c r="Y83" s="16"/>
    </row>
    <row r="84" s="3" customFormat="1" ht="85.5" spans="1:25">
      <c r="A84" s="16" t="s">
        <v>475</v>
      </c>
      <c r="B84" s="17" t="s">
        <v>38</v>
      </c>
      <c r="C84" s="17" t="s">
        <v>149</v>
      </c>
      <c r="D84" s="17" t="s">
        <v>183</v>
      </c>
      <c r="E84" s="16" t="s">
        <v>401</v>
      </c>
      <c r="F84" s="17" t="s">
        <v>432</v>
      </c>
      <c r="G84" s="16" t="s">
        <v>476</v>
      </c>
      <c r="H84" s="16" t="s">
        <v>44</v>
      </c>
      <c r="I84" s="17" t="s">
        <v>432</v>
      </c>
      <c r="J84" s="36">
        <v>45658</v>
      </c>
      <c r="K84" s="36">
        <v>45992</v>
      </c>
      <c r="L84" s="17" t="s">
        <v>404</v>
      </c>
      <c r="M84" s="16" t="s">
        <v>477</v>
      </c>
      <c r="N84" s="34">
        <v>35</v>
      </c>
      <c r="O84" s="34">
        <v>35</v>
      </c>
      <c r="P84" s="34">
        <v>0</v>
      </c>
      <c r="Q84" s="16">
        <v>1</v>
      </c>
      <c r="R84" s="16">
        <v>189</v>
      </c>
      <c r="S84" s="16">
        <v>789</v>
      </c>
      <c r="T84" s="16">
        <v>1</v>
      </c>
      <c r="U84" s="16">
        <v>16</v>
      </c>
      <c r="V84" s="16">
        <v>68</v>
      </c>
      <c r="W84" s="16" t="s">
        <v>416</v>
      </c>
      <c r="X84" s="16" t="s">
        <v>478</v>
      </c>
      <c r="Y84" s="16"/>
    </row>
    <row r="85" s="3" customFormat="1" ht="85.5" spans="1:25">
      <c r="A85" s="16" t="s">
        <v>479</v>
      </c>
      <c r="B85" s="17" t="s">
        <v>38</v>
      </c>
      <c r="C85" s="17" t="s">
        <v>149</v>
      </c>
      <c r="D85" s="17" t="s">
        <v>183</v>
      </c>
      <c r="E85" s="16" t="s">
        <v>401</v>
      </c>
      <c r="F85" s="17" t="s">
        <v>463</v>
      </c>
      <c r="G85" s="17" t="s">
        <v>480</v>
      </c>
      <c r="H85" s="16" t="s">
        <v>44</v>
      </c>
      <c r="I85" s="17" t="s">
        <v>463</v>
      </c>
      <c r="J85" s="36">
        <v>45658</v>
      </c>
      <c r="K85" s="36">
        <v>45992</v>
      </c>
      <c r="L85" s="17" t="s">
        <v>404</v>
      </c>
      <c r="M85" s="19" t="s">
        <v>481</v>
      </c>
      <c r="N85" s="34">
        <v>100</v>
      </c>
      <c r="O85" s="34">
        <v>100</v>
      </c>
      <c r="P85" s="34">
        <v>0</v>
      </c>
      <c r="Q85" s="16">
        <v>1</v>
      </c>
      <c r="R85" s="16">
        <v>264</v>
      </c>
      <c r="S85" s="16">
        <v>1056</v>
      </c>
      <c r="T85" s="16"/>
      <c r="U85" s="16">
        <v>36</v>
      </c>
      <c r="V85" s="16">
        <v>162</v>
      </c>
      <c r="W85" s="16" t="s">
        <v>94</v>
      </c>
      <c r="X85" s="16" t="s">
        <v>482</v>
      </c>
      <c r="Y85" s="16"/>
    </row>
    <row r="86" s="3" customFormat="1" ht="71.25" spans="1:25">
      <c r="A86" s="16" t="s">
        <v>483</v>
      </c>
      <c r="B86" s="17" t="s">
        <v>38</v>
      </c>
      <c r="C86" s="17" t="s">
        <v>149</v>
      </c>
      <c r="D86" s="17" t="s">
        <v>183</v>
      </c>
      <c r="E86" s="16" t="s">
        <v>401</v>
      </c>
      <c r="F86" s="17" t="s">
        <v>450</v>
      </c>
      <c r="G86" s="16" t="s">
        <v>484</v>
      </c>
      <c r="H86" s="16" t="s">
        <v>44</v>
      </c>
      <c r="I86" s="17" t="s">
        <v>450</v>
      </c>
      <c r="J86" s="36">
        <v>45658</v>
      </c>
      <c r="K86" s="36">
        <v>45992</v>
      </c>
      <c r="L86" s="17" t="s">
        <v>404</v>
      </c>
      <c r="M86" s="39" t="s">
        <v>485</v>
      </c>
      <c r="N86" s="34">
        <v>100</v>
      </c>
      <c r="O86" s="34">
        <v>100</v>
      </c>
      <c r="P86" s="34">
        <v>0</v>
      </c>
      <c r="Q86" s="16">
        <v>1</v>
      </c>
      <c r="R86" s="16">
        <v>158</v>
      </c>
      <c r="S86" s="16">
        <v>587</v>
      </c>
      <c r="T86" s="16"/>
      <c r="U86" s="16">
        <v>18</v>
      </c>
      <c r="V86" s="16">
        <v>68</v>
      </c>
      <c r="W86" s="38" t="s">
        <v>486</v>
      </c>
      <c r="X86" s="16" t="s">
        <v>454</v>
      </c>
      <c r="Y86" s="16"/>
    </row>
    <row r="87" s="3" customFormat="1" ht="71.25" spans="1:25">
      <c r="A87" s="16" t="s">
        <v>487</v>
      </c>
      <c r="B87" s="17" t="s">
        <v>38</v>
      </c>
      <c r="C87" s="17" t="s">
        <v>149</v>
      </c>
      <c r="D87" s="17" t="s">
        <v>183</v>
      </c>
      <c r="E87" s="16" t="s">
        <v>401</v>
      </c>
      <c r="F87" s="17" t="s">
        <v>450</v>
      </c>
      <c r="G87" s="16" t="s">
        <v>488</v>
      </c>
      <c r="H87" s="16" t="s">
        <v>44</v>
      </c>
      <c r="I87" s="17" t="s">
        <v>450</v>
      </c>
      <c r="J87" s="36">
        <v>45658</v>
      </c>
      <c r="K87" s="36">
        <v>45992</v>
      </c>
      <c r="L87" s="17" t="s">
        <v>404</v>
      </c>
      <c r="M87" s="16" t="s">
        <v>489</v>
      </c>
      <c r="N87" s="34">
        <v>100</v>
      </c>
      <c r="O87" s="34">
        <v>100</v>
      </c>
      <c r="P87" s="34">
        <v>0</v>
      </c>
      <c r="Q87" s="16">
        <v>1</v>
      </c>
      <c r="R87" s="16">
        <v>158</v>
      </c>
      <c r="S87" s="16">
        <v>587</v>
      </c>
      <c r="T87" s="16"/>
      <c r="U87" s="16">
        <v>18</v>
      </c>
      <c r="V87" s="16">
        <v>68</v>
      </c>
      <c r="W87" s="16" t="s">
        <v>416</v>
      </c>
      <c r="X87" s="16" t="s">
        <v>454</v>
      </c>
      <c r="Y87" s="16"/>
    </row>
    <row r="88" s="3" customFormat="1" ht="85.5" spans="1:25">
      <c r="A88" s="16" t="s">
        <v>490</v>
      </c>
      <c r="B88" s="17" t="s">
        <v>38</v>
      </c>
      <c r="C88" s="17" t="s">
        <v>149</v>
      </c>
      <c r="D88" s="17" t="s">
        <v>183</v>
      </c>
      <c r="E88" s="16" t="s">
        <v>401</v>
      </c>
      <c r="F88" s="17" t="s">
        <v>456</v>
      </c>
      <c r="G88" s="17" t="s">
        <v>491</v>
      </c>
      <c r="H88" s="16" t="s">
        <v>44</v>
      </c>
      <c r="I88" s="17" t="s">
        <v>456</v>
      </c>
      <c r="J88" s="36">
        <v>45658</v>
      </c>
      <c r="K88" s="36">
        <v>45992</v>
      </c>
      <c r="L88" s="17" t="s">
        <v>404</v>
      </c>
      <c r="M88" s="17" t="s">
        <v>492</v>
      </c>
      <c r="N88" s="34">
        <v>50</v>
      </c>
      <c r="O88" s="34">
        <v>50</v>
      </c>
      <c r="P88" s="34">
        <v>0</v>
      </c>
      <c r="Q88" s="16">
        <v>1</v>
      </c>
      <c r="R88" s="16">
        <v>169</v>
      </c>
      <c r="S88" s="16">
        <v>716</v>
      </c>
      <c r="T88" s="16"/>
      <c r="U88" s="16">
        <v>20</v>
      </c>
      <c r="V88" s="16">
        <v>84</v>
      </c>
      <c r="W88" s="16" t="s">
        <v>406</v>
      </c>
      <c r="X88" s="16" t="s">
        <v>459</v>
      </c>
      <c r="Y88" s="16"/>
    </row>
    <row r="89" s="3" customFormat="1" ht="85.5" spans="1:25">
      <c r="A89" s="16" t="s">
        <v>493</v>
      </c>
      <c r="B89" s="17" t="s">
        <v>38</v>
      </c>
      <c r="C89" s="17" t="s">
        <v>149</v>
      </c>
      <c r="D89" s="17" t="s">
        <v>183</v>
      </c>
      <c r="E89" s="16" t="s">
        <v>401</v>
      </c>
      <c r="F89" s="17" t="s">
        <v>456</v>
      </c>
      <c r="G89" s="16" t="s">
        <v>494</v>
      </c>
      <c r="H89" s="16" t="s">
        <v>44</v>
      </c>
      <c r="I89" s="17" t="s">
        <v>456</v>
      </c>
      <c r="J89" s="36">
        <v>45658</v>
      </c>
      <c r="K89" s="36">
        <v>45992</v>
      </c>
      <c r="L89" s="17" t="s">
        <v>404</v>
      </c>
      <c r="M89" s="16" t="s">
        <v>495</v>
      </c>
      <c r="N89" s="34">
        <v>150</v>
      </c>
      <c r="O89" s="34">
        <v>150</v>
      </c>
      <c r="P89" s="34">
        <v>0</v>
      </c>
      <c r="Q89" s="16">
        <v>1</v>
      </c>
      <c r="R89" s="16">
        <v>169</v>
      </c>
      <c r="S89" s="16">
        <v>716</v>
      </c>
      <c r="T89" s="16"/>
      <c r="U89" s="16">
        <v>20</v>
      </c>
      <c r="V89" s="16">
        <v>84</v>
      </c>
      <c r="W89" s="16" t="s">
        <v>406</v>
      </c>
      <c r="X89" s="16" t="s">
        <v>459</v>
      </c>
      <c r="Y89" s="16"/>
    </row>
    <row r="90" s="3" customFormat="1" ht="57" spans="1:25">
      <c r="A90" s="16" t="s">
        <v>496</v>
      </c>
      <c r="B90" s="17" t="s">
        <v>38</v>
      </c>
      <c r="C90" s="16" t="s">
        <v>149</v>
      </c>
      <c r="D90" s="16" t="s">
        <v>497</v>
      </c>
      <c r="E90" s="16" t="s">
        <v>401</v>
      </c>
      <c r="F90" s="17" t="s">
        <v>440</v>
      </c>
      <c r="G90" s="16" t="s">
        <v>498</v>
      </c>
      <c r="H90" s="16" t="s">
        <v>44</v>
      </c>
      <c r="I90" s="17" t="s">
        <v>499</v>
      </c>
      <c r="J90" s="36">
        <v>45658</v>
      </c>
      <c r="K90" s="36">
        <v>45992</v>
      </c>
      <c r="L90" s="17" t="s">
        <v>404</v>
      </c>
      <c r="M90" s="16" t="s">
        <v>500</v>
      </c>
      <c r="N90" s="34">
        <v>100</v>
      </c>
      <c r="O90" s="34">
        <v>100</v>
      </c>
      <c r="P90" s="34">
        <v>0</v>
      </c>
      <c r="Q90" s="16">
        <v>1</v>
      </c>
      <c r="R90" s="16">
        <v>149</v>
      </c>
      <c r="S90" s="16">
        <v>581</v>
      </c>
      <c r="T90" s="16">
        <v>1</v>
      </c>
      <c r="U90" s="16">
        <v>10</v>
      </c>
      <c r="V90" s="16">
        <v>42</v>
      </c>
      <c r="W90" s="16" t="s">
        <v>416</v>
      </c>
      <c r="X90" s="16" t="s">
        <v>501</v>
      </c>
      <c r="Y90" s="16"/>
    </row>
    <row r="91" s="3" customFormat="1" ht="57" spans="1:25">
      <c r="A91" s="16" t="s">
        <v>502</v>
      </c>
      <c r="B91" s="17" t="s">
        <v>38</v>
      </c>
      <c r="C91" s="16" t="s">
        <v>149</v>
      </c>
      <c r="D91" s="16" t="s">
        <v>497</v>
      </c>
      <c r="E91" s="16" t="s">
        <v>401</v>
      </c>
      <c r="F91" s="17" t="s">
        <v>444</v>
      </c>
      <c r="G91" s="16" t="s">
        <v>503</v>
      </c>
      <c r="H91" s="16" t="s">
        <v>44</v>
      </c>
      <c r="I91" s="17" t="s">
        <v>504</v>
      </c>
      <c r="J91" s="36">
        <v>45658</v>
      </c>
      <c r="K91" s="36">
        <v>45992</v>
      </c>
      <c r="L91" s="17" t="s">
        <v>404</v>
      </c>
      <c r="M91" s="16" t="s">
        <v>500</v>
      </c>
      <c r="N91" s="34">
        <v>100</v>
      </c>
      <c r="O91" s="34">
        <v>100</v>
      </c>
      <c r="P91" s="34">
        <v>0</v>
      </c>
      <c r="Q91" s="16">
        <v>1</v>
      </c>
      <c r="R91" s="16">
        <v>205</v>
      </c>
      <c r="S91" s="16">
        <v>697</v>
      </c>
      <c r="T91" s="16"/>
      <c r="U91" s="16">
        <v>24</v>
      </c>
      <c r="V91" s="16">
        <v>84</v>
      </c>
      <c r="W91" s="16" t="s">
        <v>416</v>
      </c>
      <c r="X91" s="16" t="s">
        <v>505</v>
      </c>
      <c r="Y91" s="16"/>
    </row>
    <row r="92" s="3" customFormat="1" ht="175" customHeight="1" spans="1:25">
      <c r="A92" s="16" t="s">
        <v>506</v>
      </c>
      <c r="B92" s="16" t="s">
        <v>38</v>
      </c>
      <c r="C92" s="16" t="s">
        <v>149</v>
      </c>
      <c r="D92" s="16" t="s">
        <v>219</v>
      </c>
      <c r="E92" s="16" t="s">
        <v>507</v>
      </c>
      <c r="F92" s="16" t="s">
        <v>507</v>
      </c>
      <c r="G92" s="16" t="s">
        <v>508</v>
      </c>
      <c r="H92" s="16" t="s">
        <v>44</v>
      </c>
      <c r="I92" s="16" t="s">
        <v>507</v>
      </c>
      <c r="J92" s="36">
        <v>45658</v>
      </c>
      <c r="K92" s="36">
        <v>45992</v>
      </c>
      <c r="L92" s="16" t="s">
        <v>509</v>
      </c>
      <c r="M92" s="16" t="s">
        <v>510</v>
      </c>
      <c r="N92" s="34">
        <v>800</v>
      </c>
      <c r="O92" s="34">
        <v>800</v>
      </c>
      <c r="P92" s="34">
        <v>0</v>
      </c>
      <c r="Q92" s="16">
        <v>11</v>
      </c>
      <c r="R92" s="16">
        <v>2348</v>
      </c>
      <c r="S92" s="16">
        <v>9028</v>
      </c>
      <c r="T92" s="16">
        <v>11</v>
      </c>
      <c r="U92" s="16">
        <v>857</v>
      </c>
      <c r="V92" s="16">
        <v>3535</v>
      </c>
      <c r="W92" s="39" t="s">
        <v>511</v>
      </c>
      <c r="X92" s="16" t="s">
        <v>512</v>
      </c>
      <c r="Y92" s="16"/>
    </row>
    <row r="93" s="3" customFormat="1" ht="99.75" spans="1:25">
      <c r="A93" s="16" t="s">
        <v>513</v>
      </c>
      <c r="B93" s="16" t="s">
        <v>38</v>
      </c>
      <c r="C93" s="16" t="s">
        <v>149</v>
      </c>
      <c r="D93" s="16" t="s">
        <v>219</v>
      </c>
      <c r="E93" s="16" t="s">
        <v>507</v>
      </c>
      <c r="F93" s="16" t="s">
        <v>507</v>
      </c>
      <c r="G93" s="16" t="s">
        <v>514</v>
      </c>
      <c r="H93" s="16" t="s">
        <v>44</v>
      </c>
      <c r="I93" s="16" t="s">
        <v>507</v>
      </c>
      <c r="J93" s="36">
        <v>45658</v>
      </c>
      <c r="K93" s="36">
        <v>45992</v>
      </c>
      <c r="L93" s="16" t="s">
        <v>509</v>
      </c>
      <c r="M93" s="16" t="s">
        <v>515</v>
      </c>
      <c r="N93" s="34">
        <v>500</v>
      </c>
      <c r="O93" s="34">
        <v>500</v>
      </c>
      <c r="P93" s="34">
        <v>0</v>
      </c>
      <c r="Q93" s="16">
        <v>1</v>
      </c>
      <c r="R93" s="16">
        <v>99</v>
      </c>
      <c r="S93" s="16">
        <v>494</v>
      </c>
      <c r="T93" s="16">
        <v>1</v>
      </c>
      <c r="U93" s="16">
        <v>40</v>
      </c>
      <c r="V93" s="16">
        <v>185</v>
      </c>
      <c r="W93" s="16" t="s">
        <v>516</v>
      </c>
      <c r="X93" s="16" t="s">
        <v>516</v>
      </c>
      <c r="Y93" s="16"/>
    </row>
    <row r="94" s="3" customFormat="1" ht="99.75" spans="1:25">
      <c r="A94" s="16" t="s">
        <v>517</v>
      </c>
      <c r="B94" s="16" t="s">
        <v>38</v>
      </c>
      <c r="C94" s="16" t="s">
        <v>149</v>
      </c>
      <c r="D94" s="16" t="s">
        <v>219</v>
      </c>
      <c r="E94" s="16" t="s">
        <v>507</v>
      </c>
      <c r="F94" s="16" t="s">
        <v>518</v>
      </c>
      <c r="G94" s="16" t="s">
        <v>519</v>
      </c>
      <c r="H94" s="16" t="s">
        <v>44</v>
      </c>
      <c r="I94" s="16" t="s">
        <v>518</v>
      </c>
      <c r="J94" s="36">
        <v>45658</v>
      </c>
      <c r="K94" s="36">
        <v>45992</v>
      </c>
      <c r="L94" s="16" t="s">
        <v>509</v>
      </c>
      <c r="M94" s="16" t="s">
        <v>520</v>
      </c>
      <c r="N94" s="34">
        <v>300</v>
      </c>
      <c r="O94" s="34">
        <v>300</v>
      </c>
      <c r="P94" s="34">
        <v>0</v>
      </c>
      <c r="Q94" s="16">
        <v>1</v>
      </c>
      <c r="R94" s="16">
        <v>214</v>
      </c>
      <c r="S94" s="16">
        <v>744</v>
      </c>
      <c r="T94" s="16">
        <v>1</v>
      </c>
      <c r="U94" s="16">
        <v>78</v>
      </c>
      <c r="V94" s="16">
        <v>295</v>
      </c>
      <c r="W94" s="16" t="s">
        <v>521</v>
      </c>
      <c r="X94" s="16" t="s">
        <v>521</v>
      </c>
      <c r="Y94" s="16"/>
    </row>
    <row r="95" s="3" customFormat="1" ht="99.75" spans="1:25">
      <c r="A95" s="16" t="s">
        <v>522</v>
      </c>
      <c r="B95" s="16" t="s">
        <v>38</v>
      </c>
      <c r="C95" s="16" t="s">
        <v>149</v>
      </c>
      <c r="D95" s="16" t="s">
        <v>166</v>
      </c>
      <c r="E95" s="16" t="s">
        <v>507</v>
      </c>
      <c r="F95" s="16" t="s">
        <v>507</v>
      </c>
      <c r="G95" s="16" t="s">
        <v>523</v>
      </c>
      <c r="H95" s="16" t="s">
        <v>44</v>
      </c>
      <c r="I95" s="16" t="s">
        <v>507</v>
      </c>
      <c r="J95" s="36">
        <v>45658</v>
      </c>
      <c r="K95" s="36">
        <v>45992</v>
      </c>
      <c r="L95" s="16" t="s">
        <v>509</v>
      </c>
      <c r="M95" s="16" t="s">
        <v>524</v>
      </c>
      <c r="N95" s="34">
        <v>500</v>
      </c>
      <c r="O95" s="34">
        <v>500</v>
      </c>
      <c r="P95" s="34">
        <v>0</v>
      </c>
      <c r="Q95" s="16">
        <v>11</v>
      </c>
      <c r="R95" s="16">
        <v>2348</v>
      </c>
      <c r="S95" s="16">
        <v>9028</v>
      </c>
      <c r="T95" s="16">
        <v>11</v>
      </c>
      <c r="U95" s="16">
        <v>857</v>
      </c>
      <c r="V95" s="16">
        <v>3535</v>
      </c>
      <c r="W95" s="39" t="s">
        <v>525</v>
      </c>
      <c r="X95" s="16" t="s">
        <v>512</v>
      </c>
      <c r="Y95" s="16"/>
    </row>
    <row r="96" s="3" customFormat="1" ht="99.75" spans="1:25">
      <c r="A96" s="16" t="s">
        <v>526</v>
      </c>
      <c r="B96" s="16" t="s">
        <v>38</v>
      </c>
      <c r="C96" s="16" t="s">
        <v>149</v>
      </c>
      <c r="D96" s="16" t="s">
        <v>40</v>
      </c>
      <c r="E96" s="16" t="s">
        <v>507</v>
      </c>
      <c r="F96" s="16" t="s">
        <v>507</v>
      </c>
      <c r="G96" s="39" t="s">
        <v>527</v>
      </c>
      <c r="H96" s="16" t="s">
        <v>44</v>
      </c>
      <c r="I96" s="16" t="s">
        <v>507</v>
      </c>
      <c r="J96" s="36">
        <v>45658</v>
      </c>
      <c r="K96" s="36">
        <v>45992</v>
      </c>
      <c r="L96" s="16" t="s">
        <v>509</v>
      </c>
      <c r="M96" s="39" t="s">
        <v>528</v>
      </c>
      <c r="N96" s="34">
        <v>150</v>
      </c>
      <c r="O96" s="34">
        <v>150</v>
      </c>
      <c r="P96" s="34">
        <v>0</v>
      </c>
      <c r="Q96" s="16">
        <v>1</v>
      </c>
      <c r="R96" s="16">
        <v>191</v>
      </c>
      <c r="S96" s="16">
        <v>745</v>
      </c>
      <c r="T96" s="16">
        <v>1</v>
      </c>
      <c r="U96" s="16">
        <v>69</v>
      </c>
      <c r="V96" s="16">
        <v>290</v>
      </c>
      <c r="W96" s="39" t="s">
        <v>529</v>
      </c>
      <c r="X96" s="16" t="s">
        <v>530</v>
      </c>
      <c r="Y96" s="16"/>
    </row>
    <row r="97" s="3" customFormat="1" ht="99.75" spans="1:25">
      <c r="A97" s="16" t="s">
        <v>531</v>
      </c>
      <c r="B97" s="16" t="s">
        <v>38</v>
      </c>
      <c r="C97" s="16" t="s">
        <v>149</v>
      </c>
      <c r="D97" s="16" t="s">
        <v>219</v>
      </c>
      <c r="E97" s="16" t="s">
        <v>507</v>
      </c>
      <c r="F97" s="16" t="s">
        <v>507</v>
      </c>
      <c r="G97" s="16" t="s">
        <v>532</v>
      </c>
      <c r="H97" s="16" t="s">
        <v>44</v>
      </c>
      <c r="I97" s="16" t="s">
        <v>507</v>
      </c>
      <c r="J97" s="36">
        <v>45658</v>
      </c>
      <c r="K97" s="36">
        <v>45992</v>
      </c>
      <c r="L97" s="16" t="s">
        <v>509</v>
      </c>
      <c r="M97" s="16" t="s">
        <v>533</v>
      </c>
      <c r="N97" s="34">
        <v>400</v>
      </c>
      <c r="O97" s="34">
        <v>400</v>
      </c>
      <c r="P97" s="34">
        <v>0</v>
      </c>
      <c r="Q97" s="16">
        <v>11</v>
      </c>
      <c r="R97" s="16">
        <v>2348</v>
      </c>
      <c r="S97" s="16">
        <v>9028</v>
      </c>
      <c r="T97" s="16">
        <v>11</v>
      </c>
      <c r="U97" s="16">
        <v>857</v>
      </c>
      <c r="V97" s="16">
        <v>3535</v>
      </c>
      <c r="W97" s="16" t="s">
        <v>534</v>
      </c>
      <c r="X97" s="16" t="s">
        <v>534</v>
      </c>
      <c r="Y97" s="16"/>
    </row>
    <row r="98" s="3" customFormat="1" ht="99.75" spans="1:25">
      <c r="A98" s="16" t="s">
        <v>535</v>
      </c>
      <c r="B98" s="16" t="s">
        <v>38</v>
      </c>
      <c r="C98" s="16" t="s">
        <v>149</v>
      </c>
      <c r="D98" s="16" t="s">
        <v>166</v>
      </c>
      <c r="E98" s="16" t="s">
        <v>507</v>
      </c>
      <c r="F98" s="16" t="s">
        <v>536</v>
      </c>
      <c r="G98" s="16" t="s">
        <v>537</v>
      </c>
      <c r="H98" s="16" t="s">
        <v>44</v>
      </c>
      <c r="I98" s="16" t="s">
        <v>507</v>
      </c>
      <c r="J98" s="36">
        <v>45658</v>
      </c>
      <c r="K98" s="36">
        <v>45992</v>
      </c>
      <c r="L98" s="16" t="s">
        <v>509</v>
      </c>
      <c r="M98" s="16" t="s">
        <v>538</v>
      </c>
      <c r="N98" s="34">
        <v>300</v>
      </c>
      <c r="O98" s="34">
        <v>300</v>
      </c>
      <c r="P98" s="34">
        <v>0</v>
      </c>
      <c r="Q98" s="16">
        <v>1</v>
      </c>
      <c r="R98" s="16">
        <v>315</v>
      </c>
      <c r="S98" s="16">
        <v>1286</v>
      </c>
      <c r="T98" s="16">
        <v>1</v>
      </c>
      <c r="U98" s="16">
        <v>119</v>
      </c>
      <c r="V98" s="16">
        <v>474</v>
      </c>
      <c r="W98" s="16" t="s">
        <v>539</v>
      </c>
      <c r="X98" s="16" t="s">
        <v>539</v>
      </c>
      <c r="Y98" s="16"/>
    </row>
    <row r="99" s="3" customFormat="1" ht="99.75" spans="1:25">
      <c r="A99" s="16" t="s">
        <v>540</v>
      </c>
      <c r="B99" s="16" t="s">
        <v>38</v>
      </c>
      <c r="C99" s="16" t="s">
        <v>149</v>
      </c>
      <c r="D99" s="16" t="s">
        <v>40</v>
      </c>
      <c r="E99" s="16" t="s">
        <v>507</v>
      </c>
      <c r="F99" s="16" t="s">
        <v>507</v>
      </c>
      <c r="G99" s="16" t="s">
        <v>541</v>
      </c>
      <c r="H99" s="16" t="s">
        <v>44</v>
      </c>
      <c r="I99" s="16" t="s">
        <v>507</v>
      </c>
      <c r="J99" s="36">
        <v>45658</v>
      </c>
      <c r="K99" s="36">
        <v>45992</v>
      </c>
      <c r="L99" s="16" t="s">
        <v>509</v>
      </c>
      <c r="M99" s="16" t="s">
        <v>542</v>
      </c>
      <c r="N99" s="34">
        <v>500</v>
      </c>
      <c r="O99" s="34">
        <v>500</v>
      </c>
      <c r="P99" s="34">
        <v>0</v>
      </c>
      <c r="Q99" s="16">
        <v>11</v>
      </c>
      <c r="R99" s="16">
        <v>2348</v>
      </c>
      <c r="S99" s="16">
        <v>9028</v>
      </c>
      <c r="T99" s="16">
        <v>11</v>
      </c>
      <c r="U99" s="16">
        <v>857</v>
      </c>
      <c r="V99" s="16">
        <v>3535</v>
      </c>
      <c r="W99" s="16" t="s">
        <v>534</v>
      </c>
      <c r="X99" s="16" t="s">
        <v>534</v>
      </c>
      <c r="Y99" s="16"/>
    </row>
    <row r="100" s="3" customFormat="1" ht="99.75" spans="1:25">
      <c r="A100" s="16" t="s">
        <v>543</v>
      </c>
      <c r="B100" s="16" t="s">
        <v>38</v>
      </c>
      <c r="C100" s="16" t="s">
        <v>38</v>
      </c>
      <c r="D100" s="16" t="s">
        <v>166</v>
      </c>
      <c r="E100" s="16" t="s">
        <v>507</v>
      </c>
      <c r="F100" s="16" t="s">
        <v>507</v>
      </c>
      <c r="G100" s="16" t="s">
        <v>544</v>
      </c>
      <c r="H100" s="16" t="s">
        <v>44</v>
      </c>
      <c r="I100" s="16" t="s">
        <v>518</v>
      </c>
      <c r="J100" s="36">
        <v>45658</v>
      </c>
      <c r="K100" s="36">
        <v>45992</v>
      </c>
      <c r="L100" s="16" t="s">
        <v>509</v>
      </c>
      <c r="M100" s="16" t="s">
        <v>545</v>
      </c>
      <c r="N100" s="34">
        <v>50</v>
      </c>
      <c r="O100" s="34">
        <v>50</v>
      </c>
      <c r="P100" s="34">
        <v>0</v>
      </c>
      <c r="Q100" s="16">
        <v>1</v>
      </c>
      <c r="R100" s="16">
        <v>217</v>
      </c>
      <c r="S100" s="16">
        <v>762</v>
      </c>
      <c r="T100" s="16">
        <v>1</v>
      </c>
      <c r="U100" s="16">
        <v>78</v>
      </c>
      <c r="V100" s="16">
        <v>295</v>
      </c>
      <c r="W100" s="16" t="s">
        <v>546</v>
      </c>
      <c r="X100" s="16" t="s">
        <v>546</v>
      </c>
      <c r="Y100" s="16"/>
    </row>
    <row r="101" s="3" customFormat="1" ht="99.75" spans="1:25">
      <c r="A101" s="16" t="s">
        <v>547</v>
      </c>
      <c r="B101" s="16" t="s">
        <v>38</v>
      </c>
      <c r="C101" s="16" t="s">
        <v>38</v>
      </c>
      <c r="D101" s="16" t="s">
        <v>56</v>
      </c>
      <c r="E101" s="16" t="s">
        <v>507</v>
      </c>
      <c r="F101" s="16" t="s">
        <v>507</v>
      </c>
      <c r="G101" s="16" t="s">
        <v>548</v>
      </c>
      <c r="H101" s="16" t="s">
        <v>44</v>
      </c>
      <c r="I101" s="16" t="s">
        <v>536</v>
      </c>
      <c r="J101" s="36">
        <v>45658</v>
      </c>
      <c r="K101" s="36">
        <v>45992</v>
      </c>
      <c r="L101" s="16" t="s">
        <v>509</v>
      </c>
      <c r="M101" s="39" t="s">
        <v>549</v>
      </c>
      <c r="N101" s="34">
        <v>50</v>
      </c>
      <c r="O101" s="34">
        <v>50</v>
      </c>
      <c r="P101" s="34">
        <v>0</v>
      </c>
      <c r="Q101" s="16">
        <v>1</v>
      </c>
      <c r="R101" s="16">
        <v>315</v>
      </c>
      <c r="S101" s="16">
        <v>1286</v>
      </c>
      <c r="T101" s="16">
        <v>1</v>
      </c>
      <c r="U101" s="16">
        <v>119</v>
      </c>
      <c r="V101" s="16">
        <v>474</v>
      </c>
      <c r="W101" s="16" t="s">
        <v>550</v>
      </c>
      <c r="X101" s="16" t="s">
        <v>550</v>
      </c>
      <c r="Y101" s="16"/>
    </row>
    <row r="102" s="3" customFormat="1" ht="99.75" spans="1:25">
      <c r="A102" s="16" t="s">
        <v>551</v>
      </c>
      <c r="B102" s="16" t="s">
        <v>38</v>
      </c>
      <c r="C102" s="16" t="s">
        <v>149</v>
      </c>
      <c r="D102" s="16" t="s">
        <v>183</v>
      </c>
      <c r="E102" s="16" t="s">
        <v>507</v>
      </c>
      <c r="F102" s="16" t="s">
        <v>507</v>
      </c>
      <c r="G102" s="16" t="s">
        <v>552</v>
      </c>
      <c r="H102" s="16" t="s">
        <v>44</v>
      </c>
      <c r="I102" s="16" t="s">
        <v>507</v>
      </c>
      <c r="J102" s="36">
        <v>45658</v>
      </c>
      <c r="K102" s="36">
        <v>45992</v>
      </c>
      <c r="L102" s="16" t="s">
        <v>509</v>
      </c>
      <c r="M102" s="16" t="s">
        <v>553</v>
      </c>
      <c r="N102" s="34">
        <v>300</v>
      </c>
      <c r="O102" s="34">
        <v>300</v>
      </c>
      <c r="P102" s="34">
        <v>0</v>
      </c>
      <c r="Q102" s="16">
        <v>1</v>
      </c>
      <c r="R102" s="16">
        <v>215</v>
      </c>
      <c r="S102" s="16">
        <v>738</v>
      </c>
      <c r="T102" s="16">
        <v>1</v>
      </c>
      <c r="U102" s="16">
        <v>80</v>
      </c>
      <c r="V102" s="16">
        <v>295</v>
      </c>
      <c r="W102" s="16" t="s">
        <v>554</v>
      </c>
      <c r="X102" s="16" t="s">
        <v>554</v>
      </c>
      <c r="Y102" s="16"/>
    </row>
    <row r="103" s="3" customFormat="1" ht="99.75" spans="1:25">
      <c r="A103" s="16" t="s">
        <v>555</v>
      </c>
      <c r="B103" s="17" t="s">
        <v>38</v>
      </c>
      <c r="C103" s="17" t="s">
        <v>149</v>
      </c>
      <c r="D103" s="17" t="s">
        <v>56</v>
      </c>
      <c r="E103" s="17" t="s">
        <v>507</v>
      </c>
      <c r="F103" s="17" t="s">
        <v>507</v>
      </c>
      <c r="G103" s="17" t="s">
        <v>556</v>
      </c>
      <c r="H103" s="17" t="s">
        <v>44</v>
      </c>
      <c r="I103" s="17" t="s">
        <v>507</v>
      </c>
      <c r="J103" s="36">
        <v>45660</v>
      </c>
      <c r="K103" s="36">
        <v>45994</v>
      </c>
      <c r="L103" s="17" t="s">
        <v>509</v>
      </c>
      <c r="M103" s="17" t="s">
        <v>557</v>
      </c>
      <c r="N103" s="34">
        <v>150</v>
      </c>
      <c r="O103" s="34">
        <v>150</v>
      </c>
      <c r="P103" s="34">
        <v>0</v>
      </c>
      <c r="Q103" s="45">
        <v>11</v>
      </c>
      <c r="R103" s="45">
        <v>2348</v>
      </c>
      <c r="S103" s="45">
        <v>9028</v>
      </c>
      <c r="T103" s="45">
        <v>11</v>
      </c>
      <c r="U103" s="45">
        <v>857</v>
      </c>
      <c r="V103" s="45">
        <v>3535</v>
      </c>
      <c r="W103" s="17" t="s">
        <v>534</v>
      </c>
      <c r="X103" s="17" t="s">
        <v>534</v>
      </c>
      <c r="Y103" s="16"/>
    </row>
    <row r="104" s="3" customFormat="1" ht="99.75" spans="1:25">
      <c r="A104" s="16" t="s">
        <v>558</v>
      </c>
      <c r="B104" s="17" t="s">
        <v>38</v>
      </c>
      <c r="C104" s="17" t="s">
        <v>149</v>
      </c>
      <c r="D104" s="17" t="s">
        <v>56</v>
      </c>
      <c r="E104" s="17" t="s">
        <v>507</v>
      </c>
      <c r="F104" s="17" t="s">
        <v>507</v>
      </c>
      <c r="G104" s="17" t="s">
        <v>559</v>
      </c>
      <c r="H104" s="17" t="s">
        <v>44</v>
      </c>
      <c r="I104" s="17" t="s">
        <v>507</v>
      </c>
      <c r="J104" s="36">
        <v>45660</v>
      </c>
      <c r="K104" s="36">
        <v>45994</v>
      </c>
      <c r="L104" s="17" t="s">
        <v>509</v>
      </c>
      <c r="M104" s="17" t="s">
        <v>398</v>
      </c>
      <c r="N104" s="34">
        <v>50</v>
      </c>
      <c r="O104" s="34">
        <v>50</v>
      </c>
      <c r="P104" s="34">
        <v>0</v>
      </c>
      <c r="Q104" s="45">
        <v>11</v>
      </c>
      <c r="R104" s="45">
        <v>2348</v>
      </c>
      <c r="S104" s="45">
        <v>9028</v>
      </c>
      <c r="T104" s="45">
        <v>11</v>
      </c>
      <c r="U104" s="45">
        <v>857</v>
      </c>
      <c r="V104" s="45">
        <v>3535</v>
      </c>
      <c r="W104" s="17" t="s">
        <v>534</v>
      </c>
      <c r="X104" s="17" t="s">
        <v>534</v>
      </c>
      <c r="Y104" s="16"/>
    </row>
    <row r="105" s="3" customFormat="1" ht="85.5" spans="1:25">
      <c r="A105" s="16" t="s">
        <v>560</v>
      </c>
      <c r="B105" s="16" t="s">
        <v>38</v>
      </c>
      <c r="C105" s="16" t="s">
        <v>461</v>
      </c>
      <c r="D105" s="16" t="s">
        <v>40</v>
      </c>
      <c r="E105" s="16" t="s">
        <v>561</v>
      </c>
      <c r="F105" s="16" t="s">
        <v>562</v>
      </c>
      <c r="G105" s="16" t="s">
        <v>563</v>
      </c>
      <c r="H105" s="16" t="s">
        <v>44</v>
      </c>
      <c r="I105" s="16" t="s">
        <v>562</v>
      </c>
      <c r="J105" s="36">
        <v>45658</v>
      </c>
      <c r="K105" s="36">
        <v>45992</v>
      </c>
      <c r="L105" s="16" t="s">
        <v>564</v>
      </c>
      <c r="M105" s="21" t="s">
        <v>565</v>
      </c>
      <c r="N105" s="34">
        <v>80</v>
      </c>
      <c r="O105" s="34">
        <v>80</v>
      </c>
      <c r="P105" s="34">
        <v>0</v>
      </c>
      <c r="Q105" s="16">
        <v>1</v>
      </c>
      <c r="R105" s="16">
        <v>146</v>
      </c>
      <c r="S105" s="16">
        <v>558</v>
      </c>
      <c r="T105" s="16"/>
      <c r="U105" s="16">
        <v>59</v>
      </c>
      <c r="V105" s="16">
        <v>218</v>
      </c>
      <c r="W105" s="39" t="s">
        <v>566</v>
      </c>
      <c r="X105" s="16" t="s">
        <v>567</v>
      </c>
      <c r="Y105" s="16"/>
    </row>
    <row r="106" s="3" customFormat="1" ht="85.5" spans="1:25">
      <c r="A106" s="16" t="s">
        <v>568</v>
      </c>
      <c r="B106" s="16" t="s">
        <v>38</v>
      </c>
      <c r="C106" s="16" t="s">
        <v>149</v>
      </c>
      <c r="D106" s="16" t="s">
        <v>166</v>
      </c>
      <c r="E106" s="16" t="s">
        <v>561</v>
      </c>
      <c r="F106" s="16" t="s">
        <v>569</v>
      </c>
      <c r="G106" s="16" t="s">
        <v>570</v>
      </c>
      <c r="H106" s="16" t="s">
        <v>44</v>
      </c>
      <c r="I106" s="16" t="s">
        <v>569</v>
      </c>
      <c r="J106" s="36">
        <v>45658</v>
      </c>
      <c r="K106" s="36">
        <v>45992</v>
      </c>
      <c r="L106" s="16" t="s">
        <v>564</v>
      </c>
      <c r="M106" s="16" t="s">
        <v>571</v>
      </c>
      <c r="N106" s="34">
        <v>150</v>
      </c>
      <c r="O106" s="34">
        <v>150</v>
      </c>
      <c r="P106" s="34">
        <v>0</v>
      </c>
      <c r="Q106" s="16">
        <v>6</v>
      </c>
      <c r="R106" s="16">
        <v>1445</v>
      </c>
      <c r="S106" s="16">
        <v>4659</v>
      </c>
      <c r="T106" s="16">
        <v>3</v>
      </c>
      <c r="U106" s="16">
        <v>574</v>
      </c>
      <c r="V106" s="16">
        <v>2132</v>
      </c>
      <c r="W106" s="39" t="s">
        <v>572</v>
      </c>
      <c r="X106" s="16" t="s">
        <v>573</v>
      </c>
      <c r="Y106" s="16"/>
    </row>
    <row r="107" s="3" customFormat="1" ht="71.25" spans="1:25">
      <c r="A107" s="16" t="s">
        <v>574</v>
      </c>
      <c r="B107" s="16" t="s">
        <v>38</v>
      </c>
      <c r="C107" s="16" t="s">
        <v>149</v>
      </c>
      <c r="D107" s="16" t="s">
        <v>166</v>
      </c>
      <c r="E107" s="16" t="s">
        <v>561</v>
      </c>
      <c r="F107" s="16" t="s">
        <v>575</v>
      </c>
      <c r="G107" s="16" t="s">
        <v>576</v>
      </c>
      <c r="H107" s="16" t="s">
        <v>44</v>
      </c>
      <c r="I107" s="16" t="s">
        <v>575</v>
      </c>
      <c r="J107" s="36">
        <v>45658</v>
      </c>
      <c r="K107" s="36">
        <v>45992</v>
      </c>
      <c r="L107" s="16" t="s">
        <v>564</v>
      </c>
      <c r="M107" s="16" t="s">
        <v>577</v>
      </c>
      <c r="N107" s="34">
        <v>20</v>
      </c>
      <c r="O107" s="34">
        <v>20</v>
      </c>
      <c r="P107" s="34">
        <v>0</v>
      </c>
      <c r="Q107" s="16">
        <v>1</v>
      </c>
      <c r="R107" s="16">
        <v>140</v>
      </c>
      <c r="S107" s="16">
        <v>499</v>
      </c>
      <c r="T107" s="16"/>
      <c r="U107" s="16">
        <v>92</v>
      </c>
      <c r="V107" s="16">
        <v>339</v>
      </c>
      <c r="W107" s="39" t="s">
        <v>578</v>
      </c>
      <c r="X107" s="16" t="s">
        <v>579</v>
      </c>
      <c r="Y107" s="16"/>
    </row>
    <row r="108" s="3" customFormat="1" ht="114" spans="1:25">
      <c r="A108" s="16" t="s">
        <v>580</v>
      </c>
      <c r="B108" s="16" t="s">
        <v>38</v>
      </c>
      <c r="C108" s="16" t="s">
        <v>149</v>
      </c>
      <c r="D108" s="16" t="s">
        <v>166</v>
      </c>
      <c r="E108" s="16" t="s">
        <v>561</v>
      </c>
      <c r="F108" s="16" t="s">
        <v>569</v>
      </c>
      <c r="G108" s="16" t="s">
        <v>581</v>
      </c>
      <c r="H108" s="16" t="s">
        <v>44</v>
      </c>
      <c r="I108" s="16" t="s">
        <v>569</v>
      </c>
      <c r="J108" s="36">
        <v>45658</v>
      </c>
      <c r="K108" s="36">
        <v>45992</v>
      </c>
      <c r="L108" s="16" t="s">
        <v>564</v>
      </c>
      <c r="M108" s="16" t="s">
        <v>582</v>
      </c>
      <c r="N108" s="34">
        <v>500</v>
      </c>
      <c r="O108" s="34">
        <v>500</v>
      </c>
      <c r="P108" s="34">
        <v>0</v>
      </c>
      <c r="Q108" s="16">
        <v>6</v>
      </c>
      <c r="R108" s="16">
        <v>1445</v>
      </c>
      <c r="S108" s="16">
        <v>4659</v>
      </c>
      <c r="T108" s="16">
        <v>3</v>
      </c>
      <c r="U108" s="16">
        <v>574</v>
      </c>
      <c r="V108" s="16">
        <v>2132</v>
      </c>
      <c r="W108" s="16" t="s">
        <v>583</v>
      </c>
      <c r="X108" s="16" t="s">
        <v>573</v>
      </c>
      <c r="Y108" s="16"/>
    </row>
    <row r="109" s="3" customFormat="1" ht="85.5" spans="1:25">
      <c r="A109" s="16" t="s">
        <v>584</v>
      </c>
      <c r="B109" s="16" t="s">
        <v>38</v>
      </c>
      <c r="C109" s="16" t="s">
        <v>149</v>
      </c>
      <c r="D109" s="16" t="s">
        <v>166</v>
      </c>
      <c r="E109" s="16" t="s">
        <v>561</v>
      </c>
      <c r="F109" s="16" t="s">
        <v>585</v>
      </c>
      <c r="G109" s="16" t="s">
        <v>586</v>
      </c>
      <c r="H109" s="16" t="s">
        <v>44</v>
      </c>
      <c r="I109" s="16" t="s">
        <v>585</v>
      </c>
      <c r="J109" s="36">
        <v>45658</v>
      </c>
      <c r="K109" s="36">
        <v>45992</v>
      </c>
      <c r="L109" s="16" t="s">
        <v>564</v>
      </c>
      <c r="M109" s="16" t="s">
        <v>587</v>
      </c>
      <c r="N109" s="34">
        <v>100</v>
      </c>
      <c r="O109" s="34">
        <v>100</v>
      </c>
      <c r="P109" s="34">
        <v>0</v>
      </c>
      <c r="Q109" s="16">
        <v>1</v>
      </c>
      <c r="R109" s="16">
        <v>441</v>
      </c>
      <c r="S109" s="16">
        <v>1701</v>
      </c>
      <c r="T109" s="16">
        <v>1</v>
      </c>
      <c r="U109" s="16">
        <v>190</v>
      </c>
      <c r="V109" s="16">
        <v>736</v>
      </c>
      <c r="W109" s="39" t="s">
        <v>588</v>
      </c>
      <c r="X109" s="16" t="s">
        <v>589</v>
      </c>
      <c r="Y109" s="16"/>
    </row>
    <row r="110" s="3" customFormat="1" ht="99.75" spans="1:25">
      <c r="A110" s="16" t="s">
        <v>590</v>
      </c>
      <c r="B110" s="16" t="s">
        <v>38</v>
      </c>
      <c r="C110" s="16" t="s">
        <v>149</v>
      </c>
      <c r="D110" s="16" t="s">
        <v>166</v>
      </c>
      <c r="E110" s="16" t="s">
        <v>561</v>
      </c>
      <c r="F110" s="16" t="s">
        <v>569</v>
      </c>
      <c r="G110" s="16" t="s">
        <v>591</v>
      </c>
      <c r="H110" s="16" t="s">
        <v>44</v>
      </c>
      <c r="I110" s="16" t="s">
        <v>561</v>
      </c>
      <c r="J110" s="36">
        <v>45658</v>
      </c>
      <c r="K110" s="36">
        <v>45992</v>
      </c>
      <c r="L110" s="16" t="s">
        <v>564</v>
      </c>
      <c r="M110" s="16" t="s">
        <v>592</v>
      </c>
      <c r="N110" s="34">
        <v>150</v>
      </c>
      <c r="O110" s="34">
        <v>150</v>
      </c>
      <c r="P110" s="34">
        <v>0</v>
      </c>
      <c r="Q110" s="16">
        <v>6</v>
      </c>
      <c r="R110" s="16">
        <v>1445</v>
      </c>
      <c r="S110" s="16">
        <v>4659</v>
      </c>
      <c r="T110" s="16">
        <v>3</v>
      </c>
      <c r="U110" s="16">
        <v>574</v>
      </c>
      <c r="V110" s="16">
        <v>2132</v>
      </c>
      <c r="W110" s="16" t="s">
        <v>593</v>
      </c>
      <c r="X110" s="16" t="s">
        <v>594</v>
      </c>
      <c r="Y110" s="16"/>
    </row>
    <row r="111" s="3" customFormat="1" ht="99.75" spans="1:25">
      <c r="A111" s="16" t="s">
        <v>595</v>
      </c>
      <c r="B111" s="16" t="s">
        <v>38</v>
      </c>
      <c r="C111" s="16" t="s">
        <v>596</v>
      </c>
      <c r="D111" s="16" t="s">
        <v>597</v>
      </c>
      <c r="E111" s="16" t="s">
        <v>561</v>
      </c>
      <c r="F111" s="16" t="s">
        <v>569</v>
      </c>
      <c r="G111" s="16" t="s">
        <v>598</v>
      </c>
      <c r="H111" s="16" t="s">
        <v>44</v>
      </c>
      <c r="I111" s="16" t="s">
        <v>599</v>
      </c>
      <c r="J111" s="36">
        <v>45658</v>
      </c>
      <c r="K111" s="36">
        <v>45992</v>
      </c>
      <c r="L111" s="16" t="s">
        <v>564</v>
      </c>
      <c r="M111" s="16" t="s">
        <v>600</v>
      </c>
      <c r="N111" s="34">
        <v>1000</v>
      </c>
      <c r="O111" s="34">
        <v>1000</v>
      </c>
      <c r="P111" s="34">
        <v>0</v>
      </c>
      <c r="Q111" s="16">
        <v>6</v>
      </c>
      <c r="R111" s="16">
        <v>1445</v>
      </c>
      <c r="S111" s="16">
        <v>4659</v>
      </c>
      <c r="T111" s="16">
        <v>3</v>
      </c>
      <c r="U111" s="16">
        <v>574</v>
      </c>
      <c r="V111" s="16">
        <v>2132</v>
      </c>
      <c r="W111" s="16" t="s">
        <v>601</v>
      </c>
      <c r="X111" s="16" t="s">
        <v>602</v>
      </c>
      <c r="Y111" s="16"/>
    </row>
    <row r="112" s="3" customFormat="1" ht="99.75" spans="1:25">
      <c r="A112" s="16" t="s">
        <v>603</v>
      </c>
      <c r="B112" s="16" t="s">
        <v>38</v>
      </c>
      <c r="C112" s="16" t="s">
        <v>596</v>
      </c>
      <c r="D112" s="16" t="s">
        <v>597</v>
      </c>
      <c r="E112" s="16" t="s">
        <v>561</v>
      </c>
      <c r="F112" s="16" t="s">
        <v>569</v>
      </c>
      <c r="G112" s="16" t="s">
        <v>348</v>
      </c>
      <c r="H112" s="16" t="s">
        <v>44</v>
      </c>
      <c r="I112" s="16" t="s">
        <v>604</v>
      </c>
      <c r="J112" s="36">
        <v>45658</v>
      </c>
      <c r="K112" s="36">
        <v>45992</v>
      </c>
      <c r="L112" s="16" t="s">
        <v>564</v>
      </c>
      <c r="M112" s="17" t="s">
        <v>350</v>
      </c>
      <c r="N112" s="34">
        <v>1000</v>
      </c>
      <c r="O112" s="34">
        <v>1000</v>
      </c>
      <c r="P112" s="34">
        <v>0</v>
      </c>
      <c r="Q112" s="16">
        <v>6</v>
      </c>
      <c r="R112" s="16">
        <v>1445</v>
      </c>
      <c r="S112" s="16">
        <v>4659</v>
      </c>
      <c r="T112" s="16">
        <v>3</v>
      </c>
      <c r="U112" s="16">
        <v>574</v>
      </c>
      <c r="V112" s="16">
        <v>2132</v>
      </c>
      <c r="W112" s="39" t="s">
        <v>605</v>
      </c>
      <c r="X112" s="16" t="s">
        <v>602</v>
      </c>
      <c r="Y112" s="16"/>
    </row>
    <row r="113" s="3" customFormat="1" ht="67" customHeight="1" spans="1:25">
      <c r="A113" s="16" t="s">
        <v>606</v>
      </c>
      <c r="B113" s="16" t="s">
        <v>38</v>
      </c>
      <c r="C113" s="16" t="s">
        <v>149</v>
      </c>
      <c r="D113" s="16" t="s">
        <v>56</v>
      </c>
      <c r="E113" s="16" t="s">
        <v>561</v>
      </c>
      <c r="F113" s="16" t="s">
        <v>569</v>
      </c>
      <c r="G113" s="16" t="s">
        <v>607</v>
      </c>
      <c r="H113" s="16" t="s">
        <v>44</v>
      </c>
      <c r="I113" s="16" t="s">
        <v>608</v>
      </c>
      <c r="J113" s="36">
        <v>45658</v>
      </c>
      <c r="K113" s="36">
        <v>45992</v>
      </c>
      <c r="L113" s="16" t="s">
        <v>564</v>
      </c>
      <c r="M113" s="16" t="s">
        <v>609</v>
      </c>
      <c r="N113" s="34">
        <v>10</v>
      </c>
      <c r="O113" s="34">
        <v>10</v>
      </c>
      <c r="P113" s="34">
        <v>0</v>
      </c>
      <c r="Q113" s="16">
        <v>6</v>
      </c>
      <c r="R113" s="16">
        <v>35</v>
      </c>
      <c r="S113" s="16">
        <v>106</v>
      </c>
      <c r="T113" s="16">
        <v>3</v>
      </c>
      <c r="U113" s="16">
        <v>35</v>
      </c>
      <c r="V113" s="16">
        <v>106</v>
      </c>
      <c r="W113" s="16" t="s">
        <v>276</v>
      </c>
      <c r="X113" s="16" t="s">
        <v>610</v>
      </c>
      <c r="Y113" s="16"/>
    </row>
    <row r="114" s="3" customFormat="1" ht="57" spans="1:25">
      <c r="A114" s="16" t="s">
        <v>611</v>
      </c>
      <c r="B114" s="16" t="s">
        <v>38</v>
      </c>
      <c r="C114" s="16" t="s">
        <v>149</v>
      </c>
      <c r="D114" s="16" t="s">
        <v>183</v>
      </c>
      <c r="E114" s="16" t="s">
        <v>612</v>
      </c>
      <c r="F114" s="16" t="s">
        <v>613</v>
      </c>
      <c r="G114" s="16" t="s">
        <v>614</v>
      </c>
      <c r="H114" s="16" t="s">
        <v>44</v>
      </c>
      <c r="I114" s="16" t="s">
        <v>615</v>
      </c>
      <c r="J114" s="36">
        <v>45658</v>
      </c>
      <c r="K114" s="36">
        <v>45992</v>
      </c>
      <c r="L114" s="16" t="s">
        <v>616</v>
      </c>
      <c r="M114" s="39" t="s">
        <v>617</v>
      </c>
      <c r="N114" s="34">
        <v>50</v>
      </c>
      <c r="O114" s="34">
        <v>50</v>
      </c>
      <c r="P114" s="34">
        <v>0</v>
      </c>
      <c r="Q114" s="16">
        <v>1</v>
      </c>
      <c r="R114" s="16">
        <v>279</v>
      </c>
      <c r="S114" s="16">
        <v>1073</v>
      </c>
      <c r="T114" s="16">
        <v>1</v>
      </c>
      <c r="U114" s="16">
        <v>110</v>
      </c>
      <c r="V114" s="16">
        <v>471</v>
      </c>
      <c r="W114" s="39" t="s">
        <v>618</v>
      </c>
      <c r="X114" s="16" t="s">
        <v>619</v>
      </c>
      <c r="Y114" s="16"/>
    </row>
    <row r="115" s="3" customFormat="1" ht="57" spans="1:25">
      <c r="A115" s="16" t="s">
        <v>620</v>
      </c>
      <c r="B115" s="16" t="s">
        <v>38</v>
      </c>
      <c r="C115" s="16" t="s">
        <v>149</v>
      </c>
      <c r="D115" s="16" t="s">
        <v>183</v>
      </c>
      <c r="E115" s="16" t="s">
        <v>612</v>
      </c>
      <c r="F115" s="16" t="s">
        <v>621</v>
      </c>
      <c r="G115" s="16" t="s">
        <v>622</v>
      </c>
      <c r="H115" s="16" t="s">
        <v>44</v>
      </c>
      <c r="I115" s="16" t="s">
        <v>623</v>
      </c>
      <c r="J115" s="36">
        <v>45658</v>
      </c>
      <c r="K115" s="36">
        <v>45992</v>
      </c>
      <c r="L115" s="16" t="s">
        <v>616</v>
      </c>
      <c r="M115" s="39" t="s">
        <v>624</v>
      </c>
      <c r="N115" s="34">
        <v>200</v>
      </c>
      <c r="O115" s="34">
        <v>200</v>
      </c>
      <c r="P115" s="34">
        <v>0</v>
      </c>
      <c r="Q115" s="16">
        <v>1</v>
      </c>
      <c r="R115" s="16">
        <v>148</v>
      </c>
      <c r="S115" s="16">
        <v>557</v>
      </c>
      <c r="T115" s="16">
        <v>1</v>
      </c>
      <c r="U115" s="16">
        <v>58</v>
      </c>
      <c r="V115" s="16">
        <v>256</v>
      </c>
      <c r="W115" s="39" t="s">
        <v>618</v>
      </c>
      <c r="X115" s="16" t="s">
        <v>619</v>
      </c>
      <c r="Y115" s="16"/>
    </row>
    <row r="116" s="3" customFormat="1" ht="57" spans="1:25">
      <c r="A116" s="16" t="s">
        <v>625</v>
      </c>
      <c r="B116" s="16" t="s">
        <v>38</v>
      </c>
      <c r="C116" s="16" t="s">
        <v>149</v>
      </c>
      <c r="D116" s="16" t="s">
        <v>166</v>
      </c>
      <c r="E116" s="16" t="s">
        <v>612</v>
      </c>
      <c r="F116" s="16" t="s">
        <v>626</v>
      </c>
      <c r="G116" s="16" t="s">
        <v>627</v>
      </c>
      <c r="H116" s="16" t="s">
        <v>44</v>
      </c>
      <c r="I116" s="16" t="s">
        <v>628</v>
      </c>
      <c r="J116" s="36">
        <v>45658</v>
      </c>
      <c r="K116" s="36">
        <v>45992</v>
      </c>
      <c r="L116" s="16" t="s">
        <v>616</v>
      </c>
      <c r="M116" s="16" t="s">
        <v>629</v>
      </c>
      <c r="N116" s="34">
        <v>600</v>
      </c>
      <c r="O116" s="34">
        <v>600</v>
      </c>
      <c r="P116" s="34">
        <v>0</v>
      </c>
      <c r="Q116" s="16">
        <v>2</v>
      </c>
      <c r="R116" s="16">
        <v>427</v>
      </c>
      <c r="S116" s="16">
        <v>1630</v>
      </c>
      <c r="T116" s="16">
        <v>2</v>
      </c>
      <c r="U116" s="16">
        <v>168</v>
      </c>
      <c r="V116" s="16">
        <v>727</v>
      </c>
      <c r="W116" s="16" t="s">
        <v>630</v>
      </c>
      <c r="X116" s="16" t="s">
        <v>619</v>
      </c>
      <c r="Y116" s="16"/>
    </row>
    <row r="117" s="3" customFormat="1" ht="57" spans="1:25">
      <c r="A117" s="16" t="s">
        <v>631</v>
      </c>
      <c r="B117" s="16" t="s">
        <v>38</v>
      </c>
      <c r="C117" s="16" t="s">
        <v>149</v>
      </c>
      <c r="D117" s="16" t="s">
        <v>183</v>
      </c>
      <c r="E117" s="16" t="s">
        <v>612</v>
      </c>
      <c r="F117" s="16" t="s">
        <v>632</v>
      </c>
      <c r="G117" s="16" t="s">
        <v>633</v>
      </c>
      <c r="H117" s="16" t="s">
        <v>44</v>
      </c>
      <c r="I117" s="16" t="s">
        <v>632</v>
      </c>
      <c r="J117" s="36">
        <v>45658</v>
      </c>
      <c r="K117" s="36">
        <v>45992</v>
      </c>
      <c r="L117" s="16" t="s">
        <v>616</v>
      </c>
      <c r="M117" s="16" t="s">
        <v>634</v>
      </c>
      <c r="N117" s="34">
        <v>20</v>
      </c>
      <c r="O117" s="34">
        <v>20</v>
      </c>
      <c r="P117" s="34">
        <v>0</v>
      </c>
      <c r="Q117" s="16">
        <v>1</v>
      </c>
      <c r="R117" s="16">
        <v>177</v>
      </c>
      <c r="S117" s="16">
        <v>720</v>
      </c>
      <c r="T117" s="16">
        <v>1</v>
      </c>
      <c r="U117" s="16">
        <v>66</v>
      </c>
      <c r="V117" s="16">
        <v>258</v>
      </c>
      <c r="W117" s="39" t="s">
        <v>635</v>
      </c>
      <c r="X117" s="16" t="s">
        <v>636</v>
      </c>
      <c r="Y117" s="16"/>
    </row>
    <row r="118" s="3" customFormat="1" ht="57" spans="1:25">
      <c r="A118" s="16" t="s">
        <v>637</v>
      </c>
      <c r="B118" s="16" t="s">
        <v>38</v>
      </c>
      <c r="C118" s="16" t="s">
        <v>149</v>
      </c>
      <c r="D118" s="16" t="s">
        <v>166</v>
      </c>
      <c r="E118" s="16" t="s">
        <v>612</v>
      </c>
      <c r="F118" s="16" t="s">
        <v>638</v>
      </c>
      <c r="G118" s="16" t="s">
        <v>639</v>
      </c>
      <c r="H118" s="16" t="s">
        <v>44</v>
      </c>
      <c r="I118" s="16" t="s">
        <v>638</v>
      </c>
      <c r="J118" s="36">
        <v>45658</v>
      </c>
      <c r="K118" s="36">
        <v>45992</v>
      </c>
      <c r="L118" s="16" t="s">
        <v>616</v>
      </c>
      <c r="M118" s="16" t="s">
        <v>640</v>
      </c>
      <c r="N118" s="34">
        <v>300</v>
      </c>
      <c r="O118" s="34">
        <v>300</v>
      </c>
      <c r="P118" s="34">
        <v>0</v>
      </c>
      <c r="Q118" s="16">
        <v>1</v>
      </c>
      <c r="R118" s="16">
        <v>115</v>
      </c>
      <c r="S118" s="16">
        <v>518</v>
      </c>
      <c r="T118" s="16">
        <v>1</v>
      </c>
      <c r="U118" s="16">
        <v>51</v>
      </c>
      <c r="V118" s="16">
        <v>218</v>
      </c>
      <c r="W118" s="39" t="s">
        <v>641</v>
      </c>
      <c r="X118" s="16" t="s">
        <v>636</v>
      </c>
      <c r="Y118" s="16"/>
    </row>
    <row r="119" s="3" customFormat="1" ht="57" spans="1:25">
      <c r="A119" s="16" t="s">
        <v>642</v>
      </c>
      <c r="B119" s="16" t="s">
        <v>38</v>
      </c>
      <c r="C119" s="16" t="s">
        <v>149</v>
      </c>
      <c r="D119" s="16" t="s">
        <v>183</v>
      </c>
      <c r="E119" s="16" t="s">
        <v>612</v>
      </c>
      <c r="F119" s="16" t="s">
        <v>638</v>
      </c>
      <c r="G119" s="16" t="s">
        <v>643</v>
      </c>
      <c r="H119" s="16" t="s">
        <v>44</v>
      </c>
      <c r="I119" s="16" t="s">
        <v>638</v>
      </c>
      <c r="J119" s="36">
        <v>45658</v>
      </c>
      <c r="K119" s="36">
        <v>45992</v>
      </c>
      <c r="L119" s="16" t="s">
        <v>616</v>
      </c>
      <c r="M119" s="16" t="s">
        <v>644</v>
      </c>
      <c r="N119" s="34">
        <v>50</v>
      </c>
      <c r="O119" s="34">
        <v>50</v>
      </c>
      <c r="P119" s="34">
        <v>0</v>
      </c>
      <c r="Q119" s="16">
        <v>1</v>
      </c>
      <c r="R119" s="16">
        <v>115</v>
      </c>
      <c r="S119" s="16">
        <v>518</v>
      </c>
      <c r="T119" s="16">
        <v>1</v>
      </c>
      <c r="U119" s="16">
        <v>51</v>
      </c>
      <c r="V119" s="16">
        <v>218</v>
      </c>
      <c r="W119" s="16" t="s">
        <v>630</v>
      </c>
      <c r="X119" s="16" t="s">
        <v>636</v>
      </c>
      <c r="Y119" s="16"/>
    </row>
    <row r="120" s="3" customFormat="1" ht="71.25" spans="1:25">
      <c r="A120" s="16" t="s">
        <v>645</v>
      </c>
      <c r="B120" s="16" t="s">
        <v>38</v>
      </c>
      <c r="C120" s="16" t="s">
        <v>149</v>
      </c>
      <c r="D120" s="16" t="s">
        <v>166</v>
      </c>
      <c r="E120" s="16" t="s">
        <v>612</v>
      </c>
      <c r="F120" s="16" t="s">
        <v>638</v>
      </c>
      <c r="G120" s="16" t="s">
        <v>646</v>
      </c>
      <c r="H120" s="16" t="s">
        <v>44</v>
      </c>
      <c r="I120" s="16" t="s">
        <v>638</v>
      </c>
      <c r="J120" s="36">
        <v>45658</v>
      </c>
      <c r="K120" s="36">
        <v>45992</v>
      </c>
      <c r="L120" s="16" t="s">
        <v>616</v>
      </c>
      <c r="M120" s="16" t="s">
        <v>647</v>
      </c>
      <c r="N120" s="34">
        <v>20</v>
      </c>
      <c r="O120" s="34">
        <v>20</v>
      </c>
      <c r="P120" s="34">
        <v>0</v>
      </c>
      <c r="Q120" s="16">
        <v>1</v>
      </c>
      <c r="R120" s="16">
        <v>115</v>
      </c>
      <c r="S120" s="16">
        <v>518</v>
      </c>
      <c r="T120" s="16">
        <v>1</v>
      </c>
      <c r="U120" s="16">
        <v>51</v>
      </c>
      <c r="V120" s="16">
        <v>218</v>
      </c>
      <c r="W120" s="39" t="s">
        <v>648</v>
      </c>
      <c r="X120" s="16" t="s">
        <v>636</v>
      </c>
      <c r="Y120" s="16"/>
    </row>
    <row r="121" s="3" customFormat="1" ht="57" spans="1:25">
      <c r="A121" s="16" t="s">
        <v>649</v>
      </c>
      <c r="B121" s="16" t="s">
        <v>38</v>
      </c>
      <c r="C121" s="16" t="s">
        <v>149</v>
      </c>
      <c r="D121" s="16" t="s">
        <v>166</v>
      </c>
      <c r="E121" s="16" t="s">
        <v>612</v>
      </c>
      <c r="F121" s="16" t="s">
        <v>638</v>
      </c>
      <c r="G121" s="16" t="s">
        <v>650</v>
      </c>
      <c r="H121" s="16" t="s">
        <v>44</v>
      </c>
      <c r="I121" s="16" t="s">
        <v>638</v>
      </c>
      <c r="J121" s="36">
        <v>45658</v>
      </c>
      <c r="K121" s="36">
        <v>45992</v>
      </c>
      <c r="L121" s="16" t="s">
        <v>616</v>
      </c>
      <c r="M121" s="16" t="s">
        <v>651</v>
      </c>
      <c r="N121" s="34">
        <v>20</v>
      </c>
      <c r="O121" s="34">
        <v>20</v>
      </c>
      <c r="P121" s="34">
        <v>0</v>
      </c>
      <c r="Q121" s="16">
        <v>1</v>
      </c>
      <c r="R121" s="16">
        <v>115</v>
      </c>
      <c r="S121" s="16">
        <v>518</v>
      </c>
      <c r="T121" s="16">
        <v>1</v>
      </c>
      <c r="U121" s="16">
        <v>51</v>
      </c>
      <c r="V121" s="16">
        <v>218</v>
      </c>
      <c r="W121" s="16" t="s">
        <v>630</v>
      </c>
      <c r="X121" s="16" t="s">
        <v>636</v>
      </c>
      <c r="Y121" s="16"/>
    </row>
    <row r="122" s="3" customFormat="1" ht="57" spans="1:25">
      <c r="A122" s="16" t="s">
        <v>652</v>
      </c>
      <c r="B122" s="16" t="s">
        <v>38</v>
      </c>
      <c r="C122" s="16" t="s">
        <v>149</v>
      </c>
      <c r="D122" s="16" t="s">
        <v>166</v>
      </c>
      <c r="E122" s="16" t="s">
        <v>612</v>
      </c>
      <c r="F122" s="16" t="s">
        <v>653</v>
      </c>
      <c r="G122" s="16" t="s">
        <v>654</v>
      </c>
      <c r="H122" s="16" t="s">
        <v>44</v>
      </c>
      <c r="I122" s="16" t="s">
        <v>653</v>
      </c>
      <c r="J122" s="36">
        <v>45658</v>
      </c>
      <c r="K122" s="36">
        <v>45992</v>
      </c>
      <c r="L122" s="16" t="s">
        <v>616</v>
      </c>
      <c r="M122" s="39" t="s">
        <v>655</v>
      </c>
      <c r="N122" s="34">
        <v>80</v>
      </c>
      <c r="O122" s="34">
        <v>80</v>
      </c>
      <c r="P122" s="34">
        <v>0</v>
      </c>
      <c r="Q122" s="16">
        <v>1</v>
      </c>
      <c r="R122" s="16">
        <v>330</v>
      </c>
      <c r="S122" s="16">
        <v>1289</v>
      </c>
      <c r="T122" s="16">
        <v>1</v>
      </c>
      <c r="U122" s="16">
        <v>111</v>
      </c>
      <c r="V122" s="16">
        <v>475</v>
      </c>
      <c r="W122" s="39" t="s">
        <v>656</v>
      </c>
      <c r="X122" s="16" t="s">
        <v>636</v>
      </c>
      <c r="Y122" s="16"/>
    </row>
    <row r="123" s="3" customFormat="1" ht="71.25" spans="1:25">
      <c r="A123" s="16" t="s">
        <v>657</v>
      </c>
      <c r="B123" s="16" t="s">
        <v>38</v>
      </c>
      <c r="C123" s="16" t="s">
        <v>149</v>
      </c>
      <c r="D123" s="16" t="s">
        <v>166</v>
      </c>
      <c r="E123" s="16" t="s">
        <v>612</v>
      </c>
      <c r="F123" s="16" t="s">
        <v>658</v>
      </c>
      <c r="G123" s="16" t="s">
        <v>659</v>
      </c>
      <c r="H123" s="16" t="s">
        <v>44</v>
      </c>
      <c r="I123" s="16" t="s">
        <v>658</v>
      </c>
      <c r="J123" s="36">
        <v>45658</v>
      </c>
      <c r="K123" s="36">
        <v>45992</v>
      </c>
      <c r="L123" s="16" t="s">
        <v>616</v>
      </c>
      <c r="M123" s="39" t="s">
        <v>660</v>
      </c>
      <c r="N123" s="34">
        <v>200</v>
      </c>
      <c r="O123" s="34">
        <v>200</v>
      </c>
      <c r="P123" s="34">
        <v>0</v>
      </c>
      <c r="Q123" s="16">
        <v>1</v>
      </c>
      <c r="R123" s="16">
        <v>229</v>
      </c>
      <c r="S123" s="16">
        <v>887</v>
      </c>
      <c r="T123" s="16">
        <v>1</v>
      </c>
      <c r="U123" s="16">
        <v>100</v>
      </c>
      <c r="V123" s="16">
        <v>390</v>
      </c>
      <c r="W123" s="39" t="s">
        <v>661</v>
      </c>
      <c r="X123" s="16" t="s">
        <v>636</v>
      </c>
      <c r="Y123" s="16"/>
    </row>
    <row r="124" s="3" customFormat="1" ht="57" spans="1:25">
      <c r="A124" s="16" t="s">
        <v>662</v>
      </c>
      <c r="B124" s="16" t="s">
        <v>38</v>
      </c>
      <c r="C124" s="16" t="s">
        <v>149</v>
      </c>
      <c r="D124" s="16" t="s">
        <v>166</v>
      </c>
      <c r="E124" s="16" t="s">
        <v>612</v>
      </c>
      <c r="F124" s="16" t="s">
        <v>658</v>
      </c>
      <c r="G124" s="16" t="s">
        <v>663</v>
      </c>
      <c r="H124" s="16" t="s">
        <v>44</v>
      </c>
      <c r="I124" s="16" t="s">
        <v>658</v>
      </c>
      <c r="J124" s="36">
        <v>45658</v>
      </c>
      <c r="K124" s="36">
        <v>45992</v>
      </c>
      <c r="L124" s="16" t="s">
        <v>616</v>
      </c>
      <c r="M124" s="16" t="s">
        <v>664</v>
      </c>
      <c r="N124" s="34">
        <v>200</v>
      </c>
      <c r="O124" s="34">
        <v>200</v>
      </c>
      <c r="P124" s="34">
        <v>0</v>
      </c>
      <c r="Q124" s="16">
        <v>1</v>
      </c>
      <c r="R124" s="16">
        <v>229</v>
      </c>
      <c r="S124" s="16">
        <v>887</v>
      </c>
      <c r="T124" s="16">
        <v>1</v>
      </c>
      <c r="U124" s="16">
        <v>100</v>
      </c>
      <c r="V124" s="16">
        <v>390</v>
      </c>
      <c r="W124" s="16" t="s">
        <v>630</v>
      </c>
      <c r="X124" s="16" t="s">
        <v>636</v>
      </c>
      <c r="Y124" s="16"/>
    </row>
    <row r="125" s="3" customFormat="1" ht="71.25" spans="1:25">
      <c r="A125" s="16" t="s">
        <v>665</v>
      </c>
      <c r="B125" s="16" t="s">
        <v>38</v>
      </c>
      <c r="C125" s="16" t="s">
        <v>149</v>
      </c>
      <c r="D125" s="16" t="s">
        <v>183</v>
      </c>
      <c r="E125" s="16" t="s">
        <v>612</v>
      </c>
      <c r="F125" s="16" t="s">
        <v>666</v>
      </c>
      <c r="G125" s="16" t="s">
        <v>667</v>
      </c>
      <c r="H125" s="16" t="s">
        <v>44</v>
      </c>
      <c r="I125" s="16" t="s">
        <v>666</v>
      </c>
      <c r="J125" s="36">
        <v>45658</v>
      </c>
      <c r="K125" s="36">
        <v>45992</v>
      </c>
      <c r="L125" s="16" t="s">
        <v>616</v>
      </c>
      <c r="M125" s="16" t="s">
        <v>668</v>
      </c>
      <c r="N125" s="34">
        <v>150</v>
      </c>
      <c r="O125" s="34">
        <v>150</v>
      </c>
      <c r="P125" s="34">
        <v>0</v>
      </c>
      <c r="Q125" s="16">
        <v>1</v>
      </c>
      <c r="R125" s="16">
        <v>221</v>
      </c>
      <c r="S125" s="16">
        <v>828</v>
      </c>
      <c r="T125" s="16">
        <v>1</v>
      </c>
      <c r="U125" s="16">
        <v>81</v>
      </c>
      <c r="V125" s="16">
        <v>333</v>
      </c>
      <c r="W125" s="39" t="s">
        <v>669</v>
      </c>
      <c r="X125" s="16" t="s">
        <v>636</v>
      </c>
      <c r="Y125" s="16"/>
    </row>
    <row r="126" s="3" customFormat="1" ht="57" spans="1:25">
      <c r="A126" s="16" t="s">
        <v>670</v>
      </c>
      <c r="B126" s="16" t="s">
        <v>38</v>
      </c>
      <c r="C126" s="16" t="s">
        <v>149</v>
      </c>
      <c r="D126" s="16" t="s">
        <v>183</v>
      </c>
      <c r="E126" s="16" t="s">
        <v>612</v>
      </c>
      <c r="F126" s="16" t="s">
        <v>666</v>
      </c>
      <c r="G126" s="16" t="s">
        <v>671</v>
      </c>
      <c r="H126" s="16" t="s">
        <v>44</v>
      </c>
      <c r="I126" s="16" t="s">
        <v>666</v>
      </c>
      <c r="J126" s="36">
        <v>45658</v>
      </c>
      <c r="K126" s="36">
        <v>45992</v>
      </c>
      <c r="L126" s="16" t="s">
        <v>616</v>
      </c>
      <c r="M126" s="16" t="s">
        <v>672</v>
      </c>
      <c r="N126" s="34">
        <v>50</v>
      </c>
      <c r="O126" s="34">
        <v>50</v>
      </c>
      <c r="P126" s="34">
        <v>0</v>
      </c>
      <c r="Q126" s="16">
        <v>1</v>
      </c>
      <c r="R126" s="16">
        <v>221</v>
      </c>
      <c r="S126" s="16">
        <v>828</v>
      </c>
      <c r="T126" s="16">
        <v>1</v>
      </c>
      <c r="U126" s="16">
        <v>81</v>
      </c>
      <c r="V126" s="16">
        <v>333</v>
      </c>
      <c r="W126" s="16" t="s">
        <v>630</v>
      </c>
      <c r="X126" s="16" t="s">
        <v>636</v>
      </c>
      <c r="Y126" s="16"/>
    </row>
    <row r="127" s="3" customFormat="1" ht="128.25" spans="1:25">
      <c r="A127" s="16" t="s">
        <v>673</v>
      </c>
      <c r="B127" s="16" t="s">
        <v>38</v>
      </c>
      <c r="C127" s="16" t="s">
        <v>149</v>
      </c>
      <c r="D127" s="16" t="s">
        <v>166</v>
      </c>
      <c r="E127" s="16" t="s">
        <v>612</v>
      </c>
      <c r="F127" s="16" t="s">
        <v>674</v>
      </c>
      <c r="G127" s="16" t="s">
        <v>675</v>
      </c>
      <c r="H127" s="16" t="s">
        <v>44</v>
      </c>
      <c r="I127" s="16" t="s">
        <v>612</v>
      </c>
      <c r="J127" s="36">
        <v>45658</v>
      </c>
      <c r="K127" s="36">
        <v>45992</v>
      </c>
      <c r="L127" s="16" t="s">
        <v>616</v>
      </c>
      <c r="M127" s="39" t="s">
        <v>676</v>
      </c>
      <c r="N127" s="34">
        <v>1000</v>
      </c>
      <c r="O127" s="34">
        <v>1000</v>
      </c>
      <c r="P127" s="34">
        <v>0</v>
      </c>
      <c r="Q127" s="16">
        <v>7</v>
      </c>
      <c r="R127" s="16">
        <v>1501</v>
      </c>
      <c r="S127" s="16">
        <v>5871</v>
      </c>
      <c r="T127" s="16">
        <v>5</v>
      </c>
      <c r="U127" s="16">
        <v>577</v>
      </c>
      <c r="V127" s="16">
        <v>2401</v>
      </c>
      <c r="W127" s="39" t="s">
        <v>677</v>
      </c>
      <c r="X127" s="16" t="s">
        <v>678</v>
      </c>
      <c r="Y127" s="16"/>
    </row>
    <row r="128" s="3" customFormat="1" ht="128.25" spans="1:25">
      <c r="A128" s="16" t="s">
        <v>679</v>
      </c>
      <c r="B128" s="16" t="s">
        <v>38</v>
      </c>
      <c r="C128" s="16" t="s">
        <v>149</v>
      </c>
      <c r="D128" s="16" t="s">
        <v>166</v>
      </c>
      <c r="E128" s="16" t="s">
        <v>612</v>
      </c>
      <c r="F128" s="16" t="s">
        <v>674</v>
      </c>
      <c r="G128" s="16" t="s">
        <v>680</v>
      </c>
      <c r="H128" s="16" t="s">
        <v>44</v>
      </c>
      <c r="I128" s="16" t="s">
        <v>612</v>
      </c>
      <c r="J128" s="36">
        <v>45659</v>
      </c>
      <c r="K128" s="36">
        <v>45993</v>
      </c>
      <c r="L128" s="16" t="s">
        <v>616</v>
      </c>
      <c r="M128" s="16" t="s">
        <v>681</v>
      </c>
      <c r="N128" s="34">
        <v>1000</v>
      </c>
      <c r="O128" s="34">
        <v>1000</v>
      </c>
      <c r="P128" s="34">
        <v>0</v>
      </c>
      <c r="Q128" s="16">
        <v>7</v>
      </c>
      <c r="R128" s="16">
        <v>1501</v>
      </c>
      <c r="S128" s="16">
        <v>5871</v>
      </c>
      <c r="T128" s="16">
        <v>5</v>
      </c>
      <c r="U128" s="16">
        <v>577</v>
      </c>
      <c r="V128" s="16">
        <v>2401</v>
      </c>
      <c r="W128" s="16" t="s">
        <v>682</v>
      </c>
      <c r="X128" s="16" t="s">
        <v>678</v>
      </c>
      <c r="Y128" s="16"/>
    </row>
    <row r="129" s="3" customFormat="1" ht="42.75" spans="1:25">
      <c r="A129" s="16" t="s">
        <v>683</v>
      </c>
      <c r="B129" s="16" t="s">
        <v>38</v>
      </c>
      <c r="C129" s="16" t="s">
        <v>149</v>
      </c>
      <c r="D129" s="16" t="s">
        <v>56</v>
      </c>
      <c r="E129" s="16" t="s">
        <v>612</v>
      </c>
      <c r="F129" s="16" t="s">
        <v>684</v>
      </c>
      <c r="G129" s="16" t="s">
        <v>685</v>
      </c>
      <c r="H129" s="16" t="s">
        <v>44</v>
      </c>
      <c r="I129" s="16" t="s">
        <v>612</v>
      </c>
      <c r="J129" s="36">
        <v>45660</v>
      </c>
      <c r="K129" s="36">
        <v>45994</v>
      </c>
      <c r="L129" s="16" t="s">
        <v>616</v>
      </c>
      <c r="M129" s="39" t="s">
        <v>686</v>
      </c>
      <c r="N129" s="34">
        <v>20</v>
      </c>
      <c r="O129" s="34">
        <v>20</v>
      </c>
      <c r="P129" s="34">
        <v>0</v>
      </c>
      <c r="Q129" s="16">
        <v>8</v>
      </c>
      <c r="R129" s="16">
        <v>52</v>
      </c>
      <c r="S129" s="16">
        <v>184</v>
      </c>
      <c r="T129" s="16">
        <v>5</v>
      </c>
      <c r="U129" s="16">
        <v>39</v>
      </c>
      <c r="V129" s="16">
        <v>133</v>
      </c>
      <c r="W129" s="16" t="s">
        <v>687</v>
      </c>
      <c r="X129" s="16" t="s">
        <v>688</v>
      </c>
      <c r="Y129" s="16"/>
    </row>
    <row r="130" s="3" customFormat="1" ht="87" customHeight="1" spans="1:25">
      <c r="A130" s="16" t="s">
        <v>689</v>
      </c>
      <c r="B130" s="16" t="s">
        <v>38</v>
      </c>
      <c r="C130" s="16" t="s">
        <v>149</v>
      </c>
      <c r="D130" s="16" t="s">
        <v>166</v>
      </c>
      <c r="E130" s="16" t="s">
        <v>612</v>
      </c>
      <c r="F130" s="16" t="s">
        <v>690</v>
      </c>
      <c r="G130" s="16" t="s">
        <v>523</v>
      </c>
      <c r="H130" s="16" t="s">
        <v>44</v>
      </c>
      <c r="I130" s="16" t="s">
        <v>612</v>
      </c>
      <c r="J130" s="36">
        <v>45658</v>
      </c>
      <c r="K130" s="36">
        <v>45992</v>
      </c>
      <c r="L130" s="16" t="s">
        <v>616</v>
      </c>
      <c r="M130" s="16" t="s">
        <v>524</v>
      </c>
      <c r="N130" s="34">
        <v>300</v>
      </c>
      <c r="O130" s="34">
        <v>300</v>
      </c>
      <c r="P130" s="34">
        <v>0</v>
      </c>
      <c r="Q130" s="16">
        <v>7</v>
      </c>
      <c r="R130" s="16">
        <v>1501</v>
      </c>
      <c r="S130" s="16">
        <v>5871</v>
      </c>
      <c r="T130" s="16">
        <v>5</v>
      </c>
      <c r="U130" s="16">
        <v>577</v>
      </c>
      <c r="V130" s="16">
        <v>2401</v>
      </c>
      <c r="W130" s="16" t="s">
        <v>682</v>
      </c>
      <c r="X130" s="16" t="s">
        <v>678</v>
      </c>
      <c r="Y130" s="16"/>
    </row>
    <row r="131" s="3" customFormat="1" ht="57" spans="1:25">
      <c r="A131" s="16" t="s">
        <v>691</v>
      </c>
      <c r="B131" s="16" t="s">
        <v>38</v>
      </c>
      <c r="C131" s="16" t="s">
        <v>149</v>
      </c>
      <c r="D131" s="16" t="s">
        <v>166</v>
      </c>
      <c r="E131" s="16" t="s">
        <v>692</v>
      </c>
      <c r="F131" s="16" t="s">
        <v>693</v>
      </c>
      <c r="G131" s="16" t="s">
        <v>694</v>
      </c>
      <c r="H131" s="16" t="s">
        <v>44</v>
      </c>
      <c r="I131" s="16" t="s">
        <v>695</v>
      </c>
      <c r="J131" s="36">
        <v>45717</v>
      </c>
      <c r="K131" s="36">
        <v>45992</v>
      </c>
      <c r="L131" s="16" t="s">
        <v>696</v>
      </c>
      <c r="M131" s="16" t="s">
        <v>697</v>
      </c>
      <c r="N131" s="34">
        <v>50</v>
      </c>
      <c r="O131" s="34">
        <v>50</v>
      </c>
      <c r="P131" s="34">
        <v>0</v>
      </c>
      <c r="Q131" s="16">
        <v>1</v>
      </c>
      <c r="R131" s="16">
        <v>302</v>
      </c>
      <c r="S131" s="16">
        <v>1052</v>
      </c>
      <c r="T131" s="16">
        <v>1</v>
      </c>
      <c r="U131" s="16">
        <v>68</v>
      </c>
      <c r="V131" s="16">
        <v>267</v>
      </c>
      <c r="W131" s="16" t="s">
        <v>698</v>
      </c>
      <c r="X131" s="16" t="s">
        <v>699</v>
      </c>
      <c r="Y131" s="16"/>
    </row>
    <row r="132" s="3" customFormat="1" ht="85.5" spans="1:25">
      <c r="A132" s="16" t="s">
        <v>700</v>
      </c>
      <c r="B132" s="16" t="s">
        <v>38</v>
      </c>
      <c r="C132" s="16" t="s">
        <v>149</v>
      </c>
      <c r="D132" s="16" t="s">
        <v>183</v>
      </c>
      <c r="E132" s="16" t="s">
        <v>692</v>
      </c>
      <c r="F132" s="16" t="s">
        <v>701</v>
      </c>
      <c r="G132" s="16" t="s">
        <v>702</v>
      </c>
      <c r="H132" s="16" t="s">
        <v>44</v>
      </c>
      <c r="I132" s="16" t="s">
        <v>703</v>
      </c>
      <c r="J132" s="36">
        <v>45717</v>
      </c>
      <c r="K132" s="36">
        <v>45992</v>
      </c>
      <c r="L132" s="16" t="s">
        <v>696</v>
      </c>
      <c r="M132" s="16" t="s">
        <v>704</v>
      </c>
      <c r="N132" s="34">
        <v>500</v>
      </c>
      <c r="O132" s="34">
        <v>500</v>
      </c>
      <c r="P132" s="34">
        <v>0</v>
      </c>
      <c r="Q132" s="16">
        <v>6</v>
      </c>
      <c r="R132" s="16">
        <v>2290</v>
      </c>
      <c r="S132" s="16">
        <v>8006</v>
      </c>
      <c r="T132" s="16">
        <v>4</v>
      </c>
      <c r="U132" s="16">
        <v>393</v>
      </c>
      <c r="V132" s="16">
        <v>1520</v>
      </c>
      <c r="W132" s="16" t="s">
        <v>94</v>
      </c>
      <c r="X132" s="16" t="s">
        <v>705</v>
      </c>
      <c r="Y132" s="16"/>
    </row>
    <row r="133" s="3" customFormat="1" ht="42.75" spans="1:25">
      <c r="A133" s="16" t="s">
        <v>706</v>
      </c>
      <c r="B133" s="16" t="s">
        <v>38</v>
      </c>
      <c r="C133" s="16" t="s">
        <v>149</v>
      </c>
      <c r="D133" s="16" t="s">
        <v>183</v>
      </c>
      <c r="E133" s="16" t="s">
        <v>692</v>
      </c>
      <c r="F133" s="16" t="s">
        <v>707</v>
      </c>
      <c r="G133" s="16" t="s">
        <v>708</v>
      </c>
      <c r="H133" s="16" t="s">
        <v>44</v>
      </c>
      <c r="I133" s="16" t="s">
        <v>709</v>
      </c>
      <c r="J133" s="36">
        <v>45717</v>
      </c>
      <c r="K133" s="36">
        <v>45992</v>
      </c>
      <c r="L133" s="16" t="s">
        <v>696</v>
      </c>
      <c r="M133" s="16" t="s">
        <v>710</v>
      </c>
      <c r="N133" s="34">
        <v>150</v>
      </c>
      <c r="O133" s="34">
        <v>150</v>
      </c>
      <c r="P133" s="34">
        <v>0</v>
      </c>
      <c r="Q133" s="16">
        <v>1</v>
      </c>
      <c r="R133" s="16">
        <v>123</v>
      </c>
      <c r="S133" s="16">
        <v>507</v>
      </c>
      <c r="T133" s="16">
        <v>1</v>
      </c>
      <c r="U133" s="16">
        <v>35</v>
      </c>
      <c r="V133" s="16">
        <v>130</v>
      </c>
      <c r="W133" s="16" t="s">
        <v>711</v>
      </c>
      <c r="X133" s="16" t="s">
        <v>712</v>
      </c>
      <c r="Y133" s="16"/>
    </row>
    <row r="134" s="3" customFormat="1" ht="85.5" spans="1:25">
      <c r="A134" s="16" t="s">
        <v>713</v>
      </c>
      <c r="B134" s="16" t="s">
        <v>38</v>
      </c>
      <c r="C134" s="16" t="s">
        <v>149</v>
      </c>
      <c r="D134" s="16" t="s">
        <v>166</v>
      </c>
      <c r="E134" s="16" t="s">
        <v>692</v>
      </c>
      <c r="F134" s="16" t="s">
        <v>714</v>
      </c>
      <c r="G134" s="16" t="s">
        <v>715</v>
      </c>
      <c r="H134" s="16" t="s">
        <v>44</v>
      </c>
      <c r="I134" s="16" t="s">
        <v>709</v>
      </c>
      <c r="J134" s="36">
        <v>45717</v>
      </c>
      <c r="K134" s="36">
        <v>45992</v>
      </c>
      <c r="L134" s="16" t="s">
        <v>696</v>
      </c>
      <c r="M134" s="16" t="s">
        <v>716</v>
      </c>
      <c r="N134" s="34">
        <v>50</v>
      </c>
      <c r="O134" s="34">
        <v>50</v>
      </c>
      <c r="P134" s="34">
        <v>0</v>
      </c>
      <c r="Q134" s="16">
        <v>1</v>
      </c>
      <c r="R134" s="16">
        <v>123</v>
      </c>
      <c r="S134" s="16">
        <v>507</v>
      </c>
      <c r="T134" s="16">
        <v>1</v>
      </c>
      <c r="U134" s="16">
        <v>35</v>
      </c>
      <c r="V134" s="16">
        <v>130</v>
      </c>
      <c r="W134" s="16" t="s">
        <v>94</v>
      </c>
      <c r="X134" s="16" t="s">
        <v>705</v>
      </c>
      <c r="Y134" s="16"/>
    </row>
    <row r="135" s="3" customFormat="1" ht="85.5" spans="1:25">
      <c r="A135" s="16" t="s">
        <v>717</v>
      </c>
      <c r="B135" s="16" t="s">
        <v>38</v>
      </c>
      <c r="C135" s="16" t="s">
        <v>149</v>
      </c>
      <c r="D135" s="16" t="s">
        <v>166</v>
      </c>
      <c r="E135" s="16" t="s">
        <v>692</v>
      </c>
      <c r="F135" s="16" t="s">
        <v>714</v>
      </c>
      <c r="G135" s="16" t="s">
        <v>718</v>
      </c>
      <c r="H135" s="16" t="s">
        <v>44</v>
      </c>
      <c r="I135" s="16" t="s">
        <v>709</v>
      </c>
      <c r="J135" s="36">
        <v>45717</v>
      </c>
      <c r="K135" s="36">
        <v>45992</v>
      </c>
      <c r="L135" s="16" t="s">
        <v>696</v>
      </c>
      <c r="M135" s="16" t="s">
        <v>719</v>
      </c>
      <c r="N135" s="34">
        <v>70</v>
      </c>
      <c r="O135" s="34">
        <v>70</v>
      </c>
      <c r="P135" s="34">
        <v>0</v>
      </c>
      <c r="Q135" s="16">
        <v>1</v>
      </c>
      <c r="R135" s="16">
        <v>123</v>
      </c>
      <c r="S135" s="16">
        <v>507</v>
      </c>
      <c r="T135" s="16">
        <v>1</v>
      </c>
      <c r="U135" s="16">
        <v>35</v>
      </c>
      <c r="V135" s="16">
        <v>130</v>
      </c>
      <c r="W135" s="39" t="s">
        <v>720</v>
      </c>
      <c r="X135" s="16" t="s">
        <v>705</v>
      </c>
      <c r="Y135" s="16"/>
    </row>
    <row r="136" s="3" customFormat="1" ht="85.5" spans="1:25">
      <c r="A136" s="16" t="s">
        <v>721</v>
      </c>
      <c r="B136" s="16" t="s">
        <v>38</v>
      </c>
      <c r="C136" s="16" t="s">
        <v>149</v>
      </c>
      <c r="D136" s="16" t="s">
        <v>183</v>
      </c>
      <c r="E136" s="16" t="s">
        <v>692</v>
      </c>
      <c r="F136" s="16" t="s">
        <v>722</v>
      </c>
      <c r="G136" s="16" t="s">
        <v>723</v>
      </c>
      <c r="H136" s="16" t="s">
        <v>44</v>
      </c>
      <c r="I136" s="16" t="s">
        <v>724</v>
      </c>
      <c r="J136" s="36">
        <v>45717</v>
      </c>
      <c r="K136" s="36">
        <v>45992</v>
      </c>
      <c r="L136" s="16" t="s">
        <v>696</v>
      </c>
      <c r="M136" s="16" t="s">
        <v>725</v>
      </c>
      <c r="N136" s="34">
        <v>100</v>
      </c>
      <c r="O136" s="34">
        <v>100</v>
      </c>
      <c r="P136" s="34">
        <v>0</v>
      </c>
      <c r="Q136" s="16">
        <v>1</v>
      </c>
      <c r="R136" s="16">
        <v>166</v>
      </c>
      <c r="S136" s="16">
        <v>625</v>
      </c>
      <c r="T136" s="16">
        <v>1</v>
      </c>
      <c r="U136" s="16">
        <v>40</v>
      </c>
      <c r="V136" s="16">
        <v>124</v>
      </c>
      <c r="W136" s="39" t="s">
        <v>726</v>
      </c>
      <c r="X136" s="16" t="s">
        <v>705</v>
      </c>
      <c r="Y136" s="16"/>
    </row>
    <row r="137" s="3" customFormat="1" ht="85.5" spans="1:25">
      <c r="A137" s="16" t="s">
        <v>727</v>
      </c>
      <c r="B137" s="16" t="s">
        <v>38</v>
      </c>
      <c r="C137" s="16" t="s">
        <v>149</v>
      </c>
      <c r="D137" s="16" t="s">
        <v>166</v>
      </c>
      <c r="E137" s="16" t="s">
        <v>692</v>
      </c>
      <c r="F137" s="16" t="s">
        <v>722</v>
      </c>
      <c r="G137" s="16" t="s">
        <v>728</v>
      </c>
      <c r="H137" s="16" t="s">
        <v>44</v>
      </c>
      <c r="I137" s="16" t="s">
        <v>724</v>
      </c>
      <c r="J137" s="36">
        <v>45717</v>
      </c>
      <c r="K137" s="36">
        <v>45992</v>
      </c>
      <c r="L137" s="16" t="s">
        <v>696</v>
      </c>
      <c r="M137" s="16" t="s">
        <v>729</v>
      </c>
      <c r="N137" s="34">
        <v>100</v>
      </c>
      <c r="O137" s="34">
        <v>100</v>
      </c>
      <c r="P137" s="34">
        <v>0</v>
      </c>
      <c r="Q137" s="16">
        <v>1</v>
      </c>
      <c r="R137" s="16">
        <v>166</v>
      </c>
      <c r="S137" s="16">
        <v>625</v>
      </c>
      <c r="T137" s="16">
        <v>1</v>
      </c>
      <c r="U137" s="16">
        <v>40</v>
      </c>
      <c r="V137" s="16">
        <v>124</v>
      </c>
      <c r="W137" s="16" t="s">
        <v>94</v>
      </c>
      <c r="X137" s="16" t="s">
        <v>705</v>
      </c>
      <c r="Y137" s="16"/>
    </row>
    <row r="138" s="3" customFormat="1" ht="57" spans="1:25">
      <c r="A138" s="16" t="s">
        <v>730</v>
      </c>
      <c r="B138" s="16" t="s">
        <v>38</v>
      </c>
      <c r="C138" s="16" t="s">
        <v>149</v>
      </c>
      <c r="D138" s="16" t="s">
        <v>166</v>
      </c>
      <c r="E138" s="16" t="s">
        <v>692</v>
      </c>
      <c r="F138" s="16" t="s">
        <v>731</v>
      </c>
      <c r="G138" s="16" t="s">
        <v>732</v>
      </c>
      <c r="H138" s="16" t="s">
        <v>44</v>
      </c>
      <c r="I138" s="16" t="s">
        <v>733</v>
      </c>
      <c r="J138" s="36">
        <v>45717</v>
      </c>
      <c r="K138" s="36">
        <v>45992</v>
      </c>
      <c r="L138" s="16" t="s">
        <v>696</v>
      </c>
      <c r="M138" s="16" t="s">
        <v>734</v>
      </c>
      <c r="N138" s="34">
        <v>200</v>
      </c>
      <c r="O138" s="34">
        <v>200</v>
      </c>
      <c r="P138" s="34">
        <v>0</v>
      </c>
      <c r="Q138" s="16">
        <v>1</v>
      </c>
      <c r="R138" s="16">
        <v>529</v>
      </c>
      <c r="S138" s="16">
        <v>1919</v>
      </c>
      <c r="T138" s="16">
        <v>1</v>
      </c>
      <c r="U138" s="16">
        <v>129</v>
      </c>
      <c r="V138" s="16">
        <v>525</v>
      </c>
      <c r="W138" s="16" t="s">
        <v>698</v>
      </c>
      <c r="X138" s="16" t="s">
        <v>699</v>
      </c>
      <c r="Y138" s="16"/>
    </row>
    <row r="139" s="3" customFormat="1" ht="57" spans="1:25">
      <c r="A139" s="16" t="s">
        <v>735</v>
      </c>
      <c r="B139" s="16" t="s">
        <v>38</v>
      </c>
      <c r="C139" s="16" t="s">
        <v>149</v>
      </c>
      <c r="D139" s="16" t="s">
        <v>183</v>
      </c>
      <c r="E139" s="16" t="s">
        <v>692</v>
      </c>
      <c r="F139" s="16" t="s">
        <v>731</v>
      </c>
      <c r="G139" s="16" t="s">
        <v>736</v>
      </c>
      <c r="H139" s="16" t="s">
        <v>44</v>
      </c>
      <c r="I139" s="16" t="s">
        <v>731</v>
      </c>
      <c r="J139" s="36">
        <v>45717</v>
      </c>
      <c r="K139" s="36">
        <v>45992</v>
      </c>
      <c r="L139" s="16" t="s">
        <v>696</v>
      </c>
      <c r="M139" s="17" t="s">
        <v>737</v>
      </c>
      <c r="N139" s="34">
        <v>60</v>
      </c>
      <c r="O139" s="34">
        <v>60</v>
      </c>
      <c r="P139" s="34">
        <v>0</v>
      </c>
      <c r="Q139" s="16">
        <v>1</v>
      </c>
      <c r="R139" s="16">
        <v>529</v>
      </c>
      <c r="S139" s="16">
        <v>1919</v>
      </c>
      <c r="T139" s="16">
        <v>1</v>
      </c>
      <c r="U139" s="16">
        <v>129</v>
      </c>
      <c r="V139" s="16">
        <v>525</v>
      </c>
      <c r="W139" s="38" t="s">
        <v>738</v>
      </c>
      <c r="X139" s="16" t="s">
        <v>712</v>
      </c>
      <c r="Y139" s="16"/>
    </row>
    <row r="140" s="3" customFormat="1" ht="71.25" spans="1:25">
      <c r="A140" s="16" t="s">
        <v>739</v>
      </c>
      <c r="B140" s="16" t="s">
        <v>38</v>
      </c>
      <c r="C140" s="16" t="s">
        <v>344</v>
      </c>
      <c r="D140" s="16" t="s">
        <v>740</v>
      </c>
      <c r="E140" s="16" t="s">
        <v>692</v>
      </c>
      <c r="F140" s="16" t="s">
        <v>731</v>
      </c>
      <c r="G140" s="16" t="s">
        <v>741</v>
      </c>
      <c r="H140" s="16" t="s">
        <v>44</v>
      </c>
      <c r="I140" s="16" t="s">
        <v>733</v>
      </c>
      <c r="J140" s="36">
        <v>45717</v>
      </c>
      <c r="K140" s="36">
        <v>45992</v>
      </c>
      <c r="L140" s="16" t="s">
        <v>696</v>
      </c>
      <c r="M140" s="39" t="s">
        <v>742</v>
      </c>
      <c r="N140" s="34">
        <v>150</v>
      </c>
      <c r="O140" s="34">
        <v>150</v>
      </c>
      <c r="P140" s="34">
        <v>0</v>
      </c>
      <c r="Q140" s="16">
        <v>1</v>
      </c>
      <c r="R140" s="16">
        <v>529</v>
      </c>
      <c r="S140" s="16">
        <v>1919</v>
      </c>
      <c r="T140" s="16">
        <v>1</v>
      </c>
      <c r="U140" s="16">
        <v>129</v>
      </c>
      <c r="V140" s="16">
        <v>525</v>
      </c>
      <c r="W140" s="39" t="s">
        <v>743</v>
      </c>
      <c r="X140" s="16" t="s">
        <v>744</v>
      </c>
      <c r="Y140" s="16"/>
    </row>
    <row r="141" s="3" customFormat="1" ht="42.75" spans="1:25">
      <c r="A141" s="16" t="s">
        <v>745</v>
      </c>
      <c r="B141" s="16" t="s">
        <v>38</v>
      </c>
      <c r="C141" s="16" t="s">
        <v>149</v>
      </c>
      <c r="D141" s="16" t="s">
        <v>166</v>
      </c>
      <c r="E141" s="16" t="s">
        <v>692</v>
      </c>
      <c r="F141" s="16" t="s">
        <v>746</v>
      </c>
      <c r="G141" s="16" t="s">
        <v>747</v>
      </c>
      <c r="H141" s="16" t="s">
        <v>44</v>
      </c>
      <c r="I141" s="16" t="s">
        <v>748</v>
      </c>
      <c r="J141" s="36">
        <v>45717</v>
      </c>
      <c r="K141" s="36">
        <v>45992</v>
      </c>
      <c r="L141" s="16" t="s">
        <v>696</v>
      </c>
      <c r="M141" s="16" t="s">
        <v>749</v>
      </c>
      <c r="N141" s="34">
        <v>500</v>
      </c>
      <c r="O141" s="34">
        <v>500</v>
      </c>
      <c r="P141" s="34">
        <v>0</v>
      </c>
      <c r="Q141" s="16">
        <v>3</v>
      </c>
      <c r="R141" s="16">
        <v>675</v>
      </c>
      <c r="S141" s="16">
        <v>2666</v>
      </c>
      <c r="T141" s="16">
        <v>1</v>
      </c>
      <c r="U141" s="20">
        <v>156</v>
      </c>
      <c r="V141" s="16">
        <v>589</v>
      </c>
      <c r="W141" s="16" t="s">
        <v>750</v>
      </c>
      <c r="X141" s="16" t="s">
        <v>751</v>
      </c>
      <c r="Y141" s="16"/>
    </row>
    <row r="142" s="3" customFormat="1" ht="62" customHeight="1" spans="1:25">
      <c r="A142" s="16" t="s">
        <v>752</v>
      </c>
      <c r="B142" s="16" t="s">
        <v>38</v>
      </c>
      <c r="C142" s="17" t="s">
        <v>149</v>
      </c>
      <c r="D142" s="17" t="s">
        <v>56</v>
      </c>
      <c r="E142" s="17" t="s">
        <v>692</v>
      </c>
      <c r="F142" s="17" t="s">
        <v>753</v>
      </c>
      <c r="G142" s="17" t="s">
        <v>754</v>
      </c>
      <c r="H142" s="17" t="s">
        <v>44</v>
      </c>
      <c r="I142" s="17" t="s">
        <v>755</v>
      </c>
      <c r="J142" s="36">
        <v>45660</v>
      </c>
      <c r="K142" s="36">
        <v>45994</v>
      </c>
      <c r="L142" s="17" t="s">
        <v>696</v>
      </c>
      <c r="M142" s="17" t="s">
        <v>756</v>
      </c>
      <c r="N142" s="34">
        <v>5</v>
      </c>
      <c r="O142" s="34">
        <v>5</v>
      </c>
      <c r="P142" s="34">
        <v>0</v>
      </c>
      <c r="Q142" s="20">
        <v>6</v>
      </c>
      <c r="R142" s="20">
        <v>28</v>
      </c>
      <c r="S142" s="20">
        <v>96</v>
      </c>
      <c r="T142" s="20">
        <v>6</v>
      </c>
      <c r="U142" s="20">
        <v>28</v>
      </c>
      <c r="V142" s="20">
        <v>96</v>
      </c>
      <c r="W142" s="38" t="s">
        <v>757</v>
      </c>
      <c r="X142" s="17" t="s">
        <v>688</v>
      </c>
      <c r="Y142" s="16"/>
    </row>
    <row r="143" s="3" customFormat="1" ht="57" spans="1:25">
      <c r="A143" s="16" t="s">
        <v>758</v>
      </c>
      <c r="B143" s="17" t="s">
        <v>38</v>
      </c>
      <c r="C143" s="17" t="s">
        <v>149</v>
      </c>
      <c r="D143" s="17" t="s">
        <v>56</v>
      </c>
      <c r="E143" s="17" t="s">
        <v>759</v>
      </c>
      <c r="F143" s="17" t="s">
        <v>759</v>
      </c>
      <c r="G143" s="17" t="s">
        <v>760</v>
      </c>
      <c r="H143" s="17" t="s">
        <v>44</v>
      </c>
      <c r="I143" s="17" t="s">
        <v>761</v>
      </c>
      <c r="J143" s="36">
        <v>45658</v>
      </c>
      <c r="K143" s="36">
        <v>45992</v>
      </c>
      <c r="L143" s="17" t="s">
        <v>762</v>
      </c>
      <c r="M143" s="17" t="s">
        <v>763</v>
      </c>
      <c r="N143" s="34">
        <v>1200</v>
      </c>
      <c r="O143" s="34">
        <v>1200</v>
      </c>
      <c r="P143" s="34">
        <v>0</v>
      </c>
      <c r="Q143" s="20"/>
      <c r="R143" s="20"/>
      <c r="S143" s="20"/>
      <c r="T143" s="20"/>
      <c r="U143" s="20">
        <v>6289</v>
      </c>
      <c r="V143" s="20"/>
      <c r="W143" s="17" t="s">
        <v>764</v>
      </c>
      <c r="X143" s="17" t="s">
        <v>765</v>
      </c>
      <c r="Y143" s="16"/>
    </row>
    <row r="144" s="2" customFormat="1" ht="75" customHeight="1" spans="1:25">
      <c r="A144" s="16" t="s">
        <v>766</v>
      </c>
      <c r="B144" s="17" t="s">
        <v>38</v>
      </c>
      <c r="C144" s="17" t="s">
        <v>149</v>
      </c>
      <c r="D144" s="17" t="s">
        <v>56</v>
      </c>
      <c r="E144" s="17" t="s">
        <v>759</v>
      </c>
      <c r="F144" s="17" t="s">
        <v>759</v>
      </c>
      <c r="G144" s="57" t="s">
        <v>767</v>
      </c>
      <c r="H144" s="17" t="s">
        <v>44</v>
      </c>
      <c r="I144" s="17" t="s">
        <v>761</v>
      </c>
      <c r="J144" s="36">
        <v>45658</v>
      </c>
      <c r="K144" s="36">
        <v>45992</v>
      </c>
      <c r="L144" s="17" t="s">
        <v>762</v>
      </c>
      <c r="M144" s="17" t="s">
        <v>768</v>
      </c>
      <c r="N144" s="34">
        <v>1500</v>
      </c>
      <c r="O144" s="34">
        <v>1500</v>
      </c>
      <c r="P144" s="34">
        <v>0</v>
      </c>
      <c r="Q144" s="20"/>
      <c r="R144" s="20"/>
      <c r="S144" s="20"/>
      <c r="T144" s="20"/>
      <c r="U144" s="20">
        <v>6289</v>
      </c>
      <c r="V144" s="20"/>
      <c r="W144" s="38" t="s">
        <v>769</v>
      </c>
      <c r="X144" s="17" t="s">
        <v>770</v>
      </c>
      <c r="Y144" s="16"/>
    </row>
    <row r="145" s="3" customFormat="1" ht="90" customHeight="1" spans="1:25">
      <c r="A145" s="16" t="s">
        <v>771</v>
      </c>
      <c r="B145" s="19" t="s">
        <v>38</v>
      </c>
      <c r="C145" s="16" t="s">
        <v>596</v>
      </c>
      <c r="D145" s="16" t="s">
        <v>772</v>
      </c>
      <c r="E145" s="16" t="s">
        <v>41</v>
      </c>
      <c r="F145" s="16" t="s">
        <v>65</v>
      </c>
      <c r="G145" s="58" t="s">
        <v>773</v>
      </c>
      <c r="H145" s="16" t="s">
        <v>774</v>
      </c>
      <c r="I145" s="16" t="s">
        <v>65</v>
      </c>
      <c r="J145" s="33">
        <v>45658</v>
      </c>
      <c r="K145" s="33">
        <v>45995</v>
      </c>
      <c r="L145" s="16" t="s">
        <v>46</v>
      </c>
      <c r="M145" s="16" t="s">
        <v>775</v>
      </c>
      <c r="N145" s="34">
        <v>100</v>
      </c>
      <c r="O145" s="34">
        <v>100</v>
      </c>
      <c r="P145" s="34">
        <v>0</v>
      </c>
      <c r="Q145" s="17">
        <v>4</v>
      </c>
      <c r="R145" s="17" t="s">
        <v>776</v>
      </c>
      <c r="S145" s="17" t="s">
        <v>777</v>
      </c>
      <c r="T145" s="17">
        <v>4</v>
      </c>
      <c r="U145" s="17">
        <v>29</v>
      </c>
      <c r="V145" s="17">
        <v>118</v>
      </c>
      <c r="W145" s="39" t="s">
        <v>778</v>
      </c>
      <c r="X145" s="16" t="s">
        <v>779</v>
      </c>
      <c r="Y145" s="19" t="s">
        <v>780</v>
      </c>
    </row>
    <row r="146" s="3" customFormat="1" ht="90" customHeight="1" spans="1:25">
      <c r="A146" s="16" t="s">
        <v>781</v>
      </c>
      <c r="B146" s="19" t="s">
        <v>38</v>
      </c>
      <c r="C146" s="16" t="s">
        <v>596</v>
      </c>
      <c r="D146" s="16" t="s">
        <v>772</v>
      </c>
      <c r="E146" s="16" t="s">
        <v>41</v>
      </c>
      <c r="F146" s="16" t="s">
        <v>81</v>
      </c>
      <c r="G146" s="16" t="s">
        <v>782</v>
      </c>
      <c r="H146" s="16" t="s">
        <v>774</v>
      </c>
      <c r="I146" s="16" t="s">
        <v>81</v>
      </c>
      <c r="J146" s="33">
        <v>45658</v>
      </c>
      <c r="K146" s="33">
        <v>45995</v>
      </c>
      <c r="L146" s="16" t="s">
        <v>46</v>
      </c>
      <c r="M146" s="16" t="s">
        <v>783</v>
      </c>
      <c r="N146" s="34">
        <v>300</v>
      </c>
      <c r="O146" s="34">
        <v>300</v>
      </c>
      <c r="P146" s="34">
        <v>0</v>
      </c>
      <c r="Q146" s="16">
        <v>3</v>
      </c>
      <c r="R146" s="16">
        <v>172</v>
      </c>
      <c r="S146" s="16">
        <v>761</v>
      </c>
      <c r="T146" s="16">
        <v>3</v>
      </c>
      <c r="U146" s="16">
        <v>16</v>
      </c>
      <c r="V146" s="16">
        <v>59</v>
      </c>
      <c r="W146" s="39" t="s">
        <v>784</v>
      </c>
      <c r="X146" s="16" t="s">
        <v>785</v>
      </c>
      <c r="Y146" s="19" t="s">
        <v>780</v>
      </c>
    </row>
    <row r="147" s="3" customFormat="1" ht="71.25" spans="1:25">
      <c r="A147" s="16" t="s">
        <v>786</v>
      </c>
      <c r="B147" s="19" t="s">
        <v>38</v>
      </c>
      <c r="C147" s="16" t="s">
        <v>596</v>
      </c>
      <c r="D147" s="16" t="s">
        <v>772</v>
      </c>
      <c r="E147" s="16" t="s">
        <v>41</v>
      </c>
      <c r="F147" s="16" t="s">
        <v>787</v>
      </c>
      <c r="G147" s="17" t="s">
        <v>788</v>
      </c>
      <c r="H147" s="17" t="s">
        <v>774</v>
      </c>
      <c r="I147" s="17" t="s">
        <v>98</v>
      </c>
      <c r="J147" s="33">
        <v>45658</v>
      </c>
      <c r="K147" s="33">
        <v>45995</v>
      </c>
      <c r="L147" s="16" t="s">
        <v>46</v>
      </c>
      <c r="M147" s="16" t="s">
        <v>789</v>
      </c>
      <c r="N147" s="34">
        <v>200</v>
      </c>
      <c r="O147" s="34">
        <v>200</v>
      </c>
      <c r="P147" s="34">
        <v>0</v>
      </c>
      <c r="Q147" s="16">
        <v>5</v>
      </c>
      <c r="R147" s="16">
        <v>337</v>
      </c>
      <c r="S147" s="16">
        <v>1309</v>
      </c>
      <c r="T147" s="16">
        <v>5</v>
      </c>
      <c r="U147" s="16">
        <v>61</v>
      </c>
      <c r="V147" s="16">
        <v>243</v>
      </c>
      <c r="W147" s="39" t="s">
        <v>790</v>
      </c>
      <c r="X147" s="16" t="s">
        <v>791</v>
      </c>
      <c r="Y147" s="19" t="s">
        <v>780</v>
      </c>
    </row>
    <row r="148" s="3" customFormat="1" ht="71.25" spans="1:25">
      <c r="A148" s="16" t="s">
        <v>792</v>
      </c>
      <c r="B148" s="19" t="s">
        <v>38</v>
      </c>
      <c r="C148" s="16" t="s">
        <v>793</v>
      </c>
      <c r="D148" s="16" t="s">
        <v>794</v>
      </c>
      <c r="E148" s="16" t="s">
        <v>41</v>
      </c>
      <c r="F148" s="59" t="s">
        <v>132</v>
      </c>
      <c r="G148" s="16" t="s">
        <v>795</v>
      </c>
      <c r="H148" s="16" t="s">
        <v>774</v>
      </c>
      <c r="I148" s="18" t="s">
        <v>796</v>
      </c>
      <c r="J148" s="33">
        <v>45658</v>
      </c>
      <c r="K148" s="33">
        <v>45995</v>
      </c>
      <c r="L148" s="16" t="s">
        <v>46</v>
      </c>
      <c r="M148" s="19" t="s">
        <v>797</v>
      </c>
      <c r="N148" s="34">
        <v>80</v>
      </c>
      <c r="O148" s="34">
        <v>80</v>
      </c>
      <c r="P148" s="34">
        <v>0</v>
      </c>
      <c r="Q148" s="16">
        <v>1</v>
      </c>
      <c r="R148" s="16">
        <v>64</v>
      </c>
      <c r="S148" s="16">
        <v>221</v>
      </c>
      <c r="T148" s="16">
        <v>0</v>
      </c>
      <c r="U148" s="16">
        <v>6</v>
      </c>
      <c r="V148" s="16">
        <v>24</v>
      </c>
      <c r="W148" s="16" t="s">
        <v>798</v>
      </c>
      <c r="X148" s="16" t="s">
        <v>799</v>
      </c>
      <c r="Y148" s="19" t="s">
        <v>780</v>
      </c>
    </row>
    <row r="149" s="3" customFormat="1" ht="71.25" spans="1:25">
      <c r="A149" s="16" t="s">
        <v>800</v>
      </c>
      <c r="B149" s="19" t="s">
        <v>38</v>
      </c>
      <c r="C149" s="16" t="s">
        <v>793</v>
      </c>
      <c r="D149" s="16" t="s">
        <v>794</v>
      </c>
      <c r="E149" s="16" t="s">
        <v>41</v>
      </c>
      <c r="F149" s="17" t="s">
        <v>81</v>
      </c>
      <c r="G149" s="16" t="s">
        <v>801</v>
      </c>
      <c r="H149" s="16" t="s">
        <v>774</v>
      </c>
      <c r="I149" s="16" t="s">
        <v>802</v>
      </c>
      <c r="J149" s="33">
        <v>45658</v>
      </c>
      <c r="K149" s="33">
        <v>45995</v>
      </c>
      <c r="L149" s="16" t="s">
        <v>46</v>
      </c>
      <c r="M149" s="19" t="s">
        <v>803</v>
      </c>
      <c r="N149" s="34">
        <v>10</v>
      </c>
      <c r="O149" s="34">
        <v>10</v>
      </c>
      <c r="P149" s="34">
        <v>0</v>
      </c>
      <c r="Q149" s="16">
        <v>1</v>
      </c>
      <c r="R149" s="16">
        <v>32</v>
      </c>
      <c r="S149" s="16">
        <v>145</v>
      </c>
      <c r="T149" s="16">
        <v>0</v>
      </c>
      <c r="U149" s="16">
        <v>6</v>
      </c>
      <c r="V149" s="16">
        <v>24</v>
      </c>
      <c r="W149" s="16" t="s">
        <v>798</v>
      </c>
      <c r="X149" s="16" t="s">
        <v>804</v>
      </c>
      <c r="Y149" s="19" t="s">
        <v>780</v>
      </c>
    </row>
    <row r="150" s="3" customFormat="1" ht="71.25" spans="1:25">
      <c r="A150" s="16" t="s">
        <v>805</v>
      </c>
      <c r="B150" s="19" t="s">
        <v>38</v>
      </c>
      <c r="C150" s="16" t="s">
        <v>354</v>
      </c>
      <c r="D150" s="16" t="s">
        <v>772</v>
      </c>
      <c r="E150" s="16" t="s">
        <v>167</v>
      </c>
      <c r="F150" s="16" t="s">
        <v>178</v>
      </c>
      <c r="G150" s="16" t="s">
        <v>806</v>
      </c>
      <c r="H150" s="16" t="s">
        <v>44</v>
      </c>
      <c r="I150" s="16" t="s">
        <v>178</v>
      </c>
      <c r="J150" s="35" t="s">
        <v>171</v>
      </c>
      <c r="K150" s="35" t="s">
        <v>172</v>
      </c>
      <c r="L150" s="16" t="s">
        <v>173</v>
      </c>
      <c r="M150" s="16" t="s">
        <v>807</v>
      </c>
      <c r="N150" s="34">
        <v>50</v>
      </c>
      <c r="O150" s="34">
        <v>50</v>
      </c>
      <c r="P150" s="34">
        <v>0</v>
      </c>
      <c r="Q150" s="16">
        <v>1</v>
      </c>
      <c r="R150" s="16">
        <v>70</v>
      </c>
      <c r="S150" s="16">
        <v>285</v>
      </c>
      <c r="T150" s="16">
        <v>1</v>
      </c>
      <c r="U150" s="16">
        <v>14</v>
      </c>
      <c r="V150" s="16">
        <v>50</v>
      </c>
      <c r="W150" s="16" t="s">
        <v>808</v>
      </c>
      <c r="X150" s="16" t="s">
        <v>809</v>
      </c>
      <c r="Y150" s="19" t="s">
        <v>780</v>
      </c>
    </row>
    <row r="151" s="3" customFormat="1" ht="82" customHeight="1" spans="1:25">
      <c r="A151" s="16" t="s">
        <v>810</v>
      </c>
      <c r="B151" s="19" t="s">
        <v>38</v>
      </c>
      <c r="C151" s="16" t="s">
        <v>354</v>
      </c>
      <c r="D151" s="16" t="s">
        <v>772</v>
      </c>
      <c r="E151" s="17" t="s">
        <v>167</v>
      </c>
      <c r="F151" s="16" t="s">
        <v>811</v>
      </c>
      <c r="G151" s="16" t="s">
        <v>812</v>
      </c>
      <c r="H151" s="16" t="s">
        <v>44</v>
      </c>
      <c r="I151" s="17" t="s">
        <v>813</v>
      </c>
      <c r="J151" s="35" t="s">
        <v>171</v>
      </c>
      <c r="K151" s="35" t="s">
        <v>172</v>
      </c>
      <c r="L151" s="17" t="s">
        <v>173</v>
      </c>
      <c r="M151" s="17" t="s">
        <v>814</v>
      </c>
      <c r="N151" s="34">
        <v>35.57</v>
      </c>
      <c r="O151" s="34">
        <v>35.57</v>
      </c>
      <c r="P151" s="34">
        <v>0</v>
      </c>
      <c r="Q151" s="16">
        <v>1</v>
      </c>
      <c r="R151" s="17">
        <v>152</v>
      </c>
      <c r="S151" s="17">
        <v>532</v>
      </c>
      <c r="T151" s="17">
        <v>0</v>
      </c>
      <c r="U151" s="17">
        <v>7</v>
      </c>
      <c r="V151" s="17">
        <v>19</v>
      </c>
      <c r="W151" s="17" t="s">
        <v>815</v>
      </c>
      <c r="X151" s="17" t="s">
        <v>815</v>
      </c>
      <c r="Y151" s="19" t="s">
        <v>780</v>
      </c>
    </row>
    <row r="152" s="3" customFormat="1" ht="82" customHeight="1" spans="1:25">
      <c r="A152" s="16" t="s">
        <v>816</v>
      </c>
      <c r="B152" s="19" t="s">
        <v>38</v>
      </c>
      <c r="C152" s="16" t="s">
        <v>354</v>
      </c>
      <c r="D152" s="16" t="s">
        <v>772</v>
      </c>
      <c r="E152" s="17" t="s">
        <v>167</v>
      </c>
      <c r="F152" s="17" t="s">
        <v>178</v>
      </c>
      <c r="G152" s="16" t="s">
        <v>817</v>
      </c>
      <c r="H152" s="16" t="s">
        <v>44</v>
      </c>
      <c r="I152" s="17" t="s">
        <v>818</v>
      </c>
      <c r="J152" s="35" t="s">
        <v>171</v>
      </c>
      <c r="K152" s="35" t="s">
        <v>172</v>
      </c>
      <c r="L152" s="17" t="s">
        <v>173</v>
      </c>
      <c r="M152" s="17" t="s">
        <v>819</v>
      </c>
      <c r="N152" s="34">
        <v>20.46</v>
      </c>
      <c r="O152" s="34">
        <v>20.46</v>
      </c>
      <c r="P152" s="34">
        <v>0</v>
      </c>
      <c r="Q152" s="16">
        <v>1</v>
      </c>
      <c r="R152" s="17">
        <v>448</v>
      </c>
      <c r="S152" s="17">
        <v>1928</v>
      </c>
      <c r="T152" s="17">
        <v>1</v>
      </c>
      <c r="U152" s="16">
        <v>14</v>
      </c>
      <c r="V152" s="16">
        <v>50</v>
      </c>
      <c r="W152" s="17" t="s">
        <v>820</v>
      </c>
      <c r="X152" s="17" t="s">
        <v>820</v>
      </c>
      <c r="Y152" s="19" t="s">
        <v>780</v>
      </c>
    </row>
    <row r="153" s="3" customFormat="1" ht="82" customHeight="1" spans="1:25">
      <c r="A153" s="16" t="s">
        <v>821</v>
      </c>
      <c r="B153" s="19" t="s">
        <v>38</v>
      </c>
      <c r="C153" s="16" t="s">
        <v>354</v>
      </c>
      <c r="D153" s="16" t="s">
        <v>772</v>
      </c>
      <c r="E153" s="17" t="s">
        <v>167</v>
      </c>
      <c r="F153" s="17" t="s">
        <v>822</v>
      </c>
      <c r="G153" s="16" t="s">
        <v>823</v>
      </c>
      <c r="H153" s="16" t="s">
        <v>44</v>
      </c>
      <c r="I153" s="17" t="s">
        <v>824</v>
      </c>
      <c r="J153" s="35" t="s">
        <v>171</v>
      </c>
      <c r="K153" s="35" t="s">
        <v>172</v>
      </c>
      <c r="L153" s="17" t="s">
        <v>173</v>
      </c>
      <c r="M153" s="17" t="s">
        <v>825</v>
      </c>
      <c r="N153" s="34">
        <v>6.42</v>
      </c>
      <c r="O153" s="34">
        <v>6.42</v>
      </c>
      <c r="P153" s="34">
        <v>0</v>
      </c>
      <c r="Q153" s="16">
        <v>1</v>
      </c>
      <c r="R153" s="17">
        <v>317</v>
      </c>
      <c r="S153" s="17">
        <v>1320</v>
      </c>
      <c r="T153" s="17">
        <v>0</v>
      </c>
      <c r="U153" s="17">
        <v>5</v>
      </c>
      <c r="V153" s="17">
        <v>20</v>
      </c>
      <c r="W153" s="17" t="s">
        <v>826</v>
      </c>
      <c r="X153" s="17" t="s">
        <v>827</v>
      </c>
      <c r="Y153" s="19" t="s">
        <v>780</v>
      </c>
    </row>
    <row r="154" s="3" customFormat="1" ht="82" customHeight="1" spans="1:25">
      <c r="A154" s="16" t="s">
        <v>828</v>
      </c>
      <c r="B154" s="19" t="s">
        <v>38</v>
      </c>
      <c r="C154" s="16" t="s">
        <v>354</v>
      </c>
      <c r="D154" s="16" t="s">
        <v>772</v>
      </c>
      <c r="E154" s="17" t="s">
        <v>167</v>
      </c>
      <c r="F154" s="17" t="s">
        <v>184</v>
      </c>
      <c r="G154" s="16" t="s">
        <v>829</v>
      </c>
      <c r="H154" s="16" t="s">
        <v>44</v>
      </c>
      <c r="I154" s="17" t="s">
        <v>830</v>
      </c>
      <c r="J154" s="35" t="s">
        <v>171</v>
      </c>
      <c r="K154" s="35" t="s">
        <v>172</v>
      </c>
      <c r="L154" s="17" t="s">
        <v>173</v>
      </c>
      <c r="M154" s="17" t="s">
        <v>831</v>
      </c>
      <c r="N154" s="34">
        <v>40.77</v>
      </c>
      <c r="O154" s="34">
        <v>40.77</v>
      </c>
      <c r="P154" s="34">
        <v>0</v>
      </c>
      <c r="Q154" s="16">
        <v>1</v>
      </c>
      <c r="R154" s="17">
        <v>411</v>
      </c>
      <c r="S154" s="17">
        <v>4542</v>
      </c>
      <c r="T154" s="17">
        <v>1</v>
      </c>
      <c r="U154" s="16">
        <v>18</v>
      </c>
      <c r="V154" s="16">
        <v>74</v>
      </c>
      <c r="W154" s="17" t="s">
        <v>832</v>
      </c>
      <c r="X154" s="17" t="s">
        <v>832</v>
      </c>
      <c r="Y154" s="19" t="s">
        <v>780</v>
      </c>
    </row>
    <row r="155" s="3" customFormat="1" ht="82" customHeight="1" spans="1:25">
      <c r="A155" s="16" t="s">
        <v>833</v>
      </c>
      <c r="B155" s="19" t="s">
        <v>38</v>
      </c>
      <c r="C155" s="16" t="s">
        <v>354</v>
      </c>
      <c r="D155" s="16" t="s">
        <v>772</v>
      </c>
      <c r="E155" s="17" t="s">
        <v>167</v>
      </c>
      <c r="F155" s="17" t="s">
        <v>178</v>
      </c>
      <c r="G155" s="16" t="s">
        <v>834</v>
      </c>
      <c r="H155" s="16" t="s">
        <v>44</v>
      </c>
      <c r="I155" s="17" t="s">
        <v>835</v>
      </c>
      <c r="J155" s="35" t="s">
        <v>171</v>
      </c>
      <c r="K155" s="35" t="s">
        <v>172</v>
      </c>
      <c r="L155" s="17" t="s">
        <v>173</v>
      </c>
      <c r="M155" s="17" t="s">
        <v>825</v>
      </c>
      <c r="N155" s="34">
        <v>3.49</v>
      </c>
      <c r="O155" s="34">
        <v>3.49</v>
      </c>
      <c r="P155" s="34">
        <v>0</v>
      </c>
      <c r="Q155" s="16">
        <v>1</v>
      </c>
      <c r="R155" s="17">
        <v>448</v>
      </c>
      <c r="S155" s="17">
        <v>1928</v>
      </c>
      <c r="T155" s="17">
        <v>0</v>
      </c>
      <c r="U155" s="17">
        <v>25</v>
      </c>
      <c r="V155" s="17">
        <v>97</v>
      </c>
      <c r="W155" s="17" t="s">
        <v>836</v>
      </c>
      <c r="X155" s="17" t="s">
        <v>836</v>
      </c>
      <c r="Y155" s="19" t="s">
        <v>780</v>
      </c>
    </row>
    <row r="156" s="3" customFormat="1" ht="82" customHeight="1" spans="1:25">
      <c r="A156" s="16" t="s">
        <v>837</v>
      </c>
      <c r="B156" s="19" t="s">
        <v>38</v>
      </c>
      <c r="C156" s="16" t="s">
        <v>354</v>
      </c>
      <c r="D156" s="16" t="s">
        <v>772</v>
      </c>
      <c r="E156" s="17" t="s">
        <v>167</v>
      </c>
      <c r="F156" s="17" t="s">
        <v>822</v>
      </c>
      <c r="G156" s="16" t="s">
        <v>838</v>
      </c>
      <c r="H156" s="16" t="s">
        <v>44</v>
      </c>
      <c r="I156" s="17" t="s">
        <v>839</v>
      </c>
      <c r="J156" s="35" t="s">
        <v>171</v>
      </c>
      <c r="K156" s="35" t="s">
        <v>172</v>
      </c>
      <c r="L156" s="17" t="s">
        <v>173</v>
      </c>
      <c r="M156" s="17" t="s">
        <v>840</v>
      </c>
      <c r="N156" s="34">
        <v>5.69</v>
      </c>
      <c r="O156" s="34">
        <v>5.69</v>
      </c>
      <c r="P156" s="34">
        <v>0</v>
      </c>
      <c r="Q156" s="16">
        <v>1</v>
      </c>
      <c r="R156" s="17">
        <v>317</v>
      </c>
      <c r="S156" s="17">
        <v>1320</v>
      </c>
      <c r="T156" s="17">
        <v>0</v>
      </c>
      <c r="U156" s="17">
        <v>5</v>
      </c>
      <c r="V156" s="17">
        <v>20</v>
      </c>
      <c r="W156" s="17" t="s">
        <v>841</v>
      </c>
      <c r="X156" s="17" t="s">
        <v>841</v>
      </c>
      <c r="Y156" s="19" t="s">
        <v>780</v>
      </c>
    </row>
    <row r="157" s="3" customFormat="1" ht="82" customHeight="1" spans="1:25">
      <c r="A157" s="16" t="s">
        <v>842</v>
      </c>
      <c r="B157" s="19" t="s">
        <v>38</v>
      </c>
      <c r="C157" s="16" t="s">
        <v>354</v>
      </c>
      <c r="D157" s="16" t="s">
        <v>772</v>
      </c>
      <c r="E157" s="17" t="s">
        <v>167</v>
      </c>
      <c r="F157" s="17" t="s">
        <v>843</v>
      </c>
      <c r="G157" s="16" t="s">
        <v>844</v>
      </c>
      <c r="H157" s="16" t="s">
        <v>44</v>
      </c>
      <c r="I157" s="17" t="s">
        <v>845</v>
      </c>
      <c r="J157" s="35" t="s">
        <v>171</v>
      </c>
      <c r="K157" s="35" t="s">
        <v>172</v>
      </c>
      <c r="L157" s="17" t="s">
        <v>173</v>
      </c>
      <c r="M157" s="17" t="s">
        <v>846</v>
      </c>
      <c r="N157" s="34">
        <v>60.25</v>
      </c>
      <c r="O157" s="34">
        <v>60.25</v>
      </c>
      <c r="P157" s="34">
        <v>0</v>
      </c>
      <c r="Q157" s="16">
        <v>1</v>
      </c>
      <c r="R157" s="17">
        <v>185</v>
      </c>
      <c r="S157" s="17">
        <v>678</v>
      </c>
      <c r="T157" s="17">
        <v>0</v>
      </c>
      <c r="U157" s="17">
        <v>10</v>
      </c>
      <c r="V157" s="17">
        <v>33</v>
      </c>
      <c r="W157" s="17" t="s">
        <v>847</v>
      </c>
      <c r="X157" s="17" t="s">
        <v>847</v>
      </c>
      <c r="Y157" s="19" t="s">
        <v>780</v>
      </c>
    </row>
    <row r="158" s="3" customFormat="1" ht="82" customHeight="1" spans="1:25">
      <c r="A158" s="16" t="s">
        <v>848</v>
      </c>
      <c r="B158" s="19" t="s">
        <v>38</v>
      </c>
      <c r="C158" s="16" t="s">
        <v>354</v>
      </c>
      <c r="D158" s="16" t="s">
        <v>772</v>
      </c>
      <c r="E158" s="17" t="s">
        <v>167</v>
      </c>
      <c r="F158" s="17" t="s">
        <v>849</v>
      </c>
      <c r="G158" s="16" t="s">
        <v>850</v>
      </c>
      <c r="H158" s="16" t="s">
        <v>44</v>
      </c>
      <c r="I158" s="17" t="s">
        <v>851</v>
      </c>
      <c r="J158" s="35" t="s">
        <v>171</v>
      </c>
      <c r="K158" s="35" t="s">
        <v>172</v>
      </c>
      <c r="L158" s="17" t="s">
        <v>173</v>
      </c>
      <c r="M158" s="17" t="s">
        <v>852</v>
      </c>
      <c r="N158" s="34">
        <v>50</v>
      </c>
      <c r="O158" s="34">
        <v>50</v>
      </c>
      <c r="P158" s="34">
        <v>0</v>
      </c>
      <c r="Q158" s="16">
        <v>1</v>
      </c>
      <c r="R158" s="17">
        <v>327</v>
      </c>
      <c r="S158" s="17">
        <v>1284</v>
      </c>
      <c r="T158" s="17">
        <v>1</v>
      </c>
      <c r="U158" s="17">
        <v>55</v>
      </c>
      <c r="V158" s="17">
        <v>214</v>
      </c>
      <c r="W158" s="17" t="s">
        <v>853</v>
      </c>
      <c r="X158" s="17" t="s">
        <v>853</v>
      </c>
      <c r="Y158" s="19" t="s">
        <v>780</v>
      </c>
    </row>
    <row r="159" s="3" customFormat="1" ht="82" customHeight="1" spans="1:25">
      <c r="A159" s="16" t="s">
        <v>854</v>
      </c>
      <c r="B159" s="19" t="s">
        <v>38</v>
      </c>
      <c r="C159" s="16" t="s">
        <v>354</v>
      </c>
      <c r="D159" s="16" t="s">
        <v>772</v>
      </c>
      <c r="E159" s="17" t="s">
        <v>167</v>
      </c>
      <c r="F159" s="17" t="s">
        <v>849</v>
      </c>
      <c r="G159" s="16" t="s">
        <v>855</v>
      </c>
      <c r="H159" s="16" t="s">
        <v>44</v>
      </c>
      <c r="I159" s="17" t="s">
        <v>856</v>
      </c>
      <c r="J159" s="35" t="s">
        <v>171</v>
      </c>
      <c r="K159" s="35" t="s">
        <v>172</v>
      </c>
      <c r="L159" s="17" t="s">
        <v>173</v>
      </c>
      <c r="M159" s="17" t="s">
        <v>857</v>
      </c>
      <c r="N159" s="34">
        <v>150</v>
      </c>
      <c r="O159" s="34">
        <v>150</v>
      </c>
      <c r="P159" s="34">
        <v>0</v>
      </c>
      <c r="Q159" s="16">
        <v>1</v>
      </c>
      <c r="R159" s="17">
        <v>327</v>
      </c>
      <c r="S159" s="17">
        <v>1284</v>
      </c>
      <c r="T159" s="17">
        <v>1</v>
      </c>
      <c r="U159" s="17">
        <v>55</v>
      </c>
      <c r="V159" s="17">
        <v>214</v>
      </c>
      <c r="W159" s="17" t="s">
        <v>853</v>
      </c>
      <c r="X159" s="17" t="s">
        <v>853</v>
      </c>
      <c r="Y159" s="19" t="s">
        <v>780</v>
      </c>
    </row>
    <row r="160" s="3" customFormat="1" ht="82" customHeight="1" spans="1:25">
      <c r="A160" s="16" t="s">
        <v>858</v>
      </c>
      <c r="B160" s="19" t="s">
        <v>38</v>
      </c>
      <c r="C160" s="16" t="s">
        <v>354</v>
      </c>
      <c r="D160" s="16" t="s">
        <v>772</v>
      </c>
      <c r="E160" s="17" t="s">
        <v>167</v>
      </c>
      <c r="F160" s="17" t="s">
        <v>195</v>
      </c>
      <c r="G160" s="16" t="s">
        <v>859</v>
      </c>
      <c r="H160" s="16" t="s">
        <v>44</v>
      </c>
      <c r="I160" s="17" t="s">
        <v>860</v>
      </c>
      <c r="J160" s="35" t="s">
        <v>171</v>
      </c>
      <c r="K160" s="35" t="s">
        <v>172</v>
      </c>
      <c r="L160" s="17" t="s">
        <v>173</v>
      </c>
      <c r="M160" s="17" t="s">
        <v>861</v>
      </c>
      <c r="N160" s="34">
        <v>8</v>
      </c>
      <c r="O160" s="34">
        <v>8</v>
      </c>
      <c r="P160" s="34">
        <v>0</v>
      </c>
      <c r="Q160" s="16">
        <v>1</v>
      </c>
      <c r="R160" s="17">
        <v>169</v>
      </c>
      <c r="S160" s="17">
        <v>649</v>
      </c>
      <c r="T160" s="17">
        <v>1</v>
      </c>
      <c r="U160" s="17">
        <v>57</v>
      </c>
      <c r="V160" s="17">
        <v>211</v>
      </c>
      <c r="W160" s="17" t="s">
        <v>862</v>
      </c>
      <c r="X160" s="17" t="s">
        <v>862</v>
      </c>
      <c r="Y160" s="19" t="s">
        <v>780</v>
      </c>
    </row>
    <row r="161" s="3" customFormat="1" ht="82" customHeight="1" spans="1:25">
      <c r="A161" s="16" t="s">
        <v>863</v>
      </c>
      <c r="B161" s="19" t="s">
        <v>38</v>
      </c>
      <c r="C161" s="16" t="s">
        <v>354</v>
      </c>
      <c r="D161" s="16" t="s">
        <v>772</v>
      </c>
      <c r="E161" s="17" t="s">
        <v>167</v>
      </c>
      <c r="F161" s="17" t="s">
        <v>184</v>
      </c>
      <c r="G161" s="16" t="s">
        <v>864</v>
      </c>
      <c r="H161" s="16" t="s">
        <v>44</v>
      </c>
      <c r="I161" s="17" t="s">
        <v>865</v>
      </c>
      <c r="J161" s="35" t="s">
        <v>171</v>
      </c>
      <c r="K161" s="35" t="s">
        <v>172</v>
      </c>
      <c r="L161" s="17" t="s">
        <v>173</v>
      </c>
      <c r="M161" s="17" t="s">
        <v>866</v>
      </c>
      <c r="N161" s="34">
        <v>30</v>
      </c>
      <c r="O161" s="34">
        <v>30</v>
      </c>
      <c r="P161" s="34">
        <v>0</v>
      </c>
      <c r="Q161" s="16">
        <v>1</v>
      </c>
      <c r="R161" s="17">
        <v>411</v>
      </c>
      <c r="S161" s="17">
        <v>4542</v>
      </c>
      <c r="T161" s="17">
        <v>1</v>
      </c>
      <c r="U161" s="16">
        <v>18</v>
      </c>
      <c r="V161" s="16">
        <v>74</v>
      </c>
      <c r="W161" s="17" t="s">
        <v>867</v>
      </c>
      <c r="X161" s="17" t="s">
        <v>867</v>
      </c>
      <c r="Y161" s="19" t="s">
        <v>780</v>
      </c>
    </row>
    <row r="162" s="3" customFormat="1" ht="82" customHeight="1" spans="1:25">
      <c r="A162" s="16" t="s">
        <v>868</v>
      </c>
      <c r="B162" s="19" t="s">
        <v>38</v>
      </c>
      <c r="C162" s="16" t="s">
        <v>354</v>
      </c>
      <c r="D162" s="16" t="s">
        <v>772</v>
      </c>
      <c r="E162" s="17" t="s">
        <v>167</v>
      </c>
      <c r="F162" s="17" t="s">
        <v>869</v>
      </c>
      <c r="G162" s="16" t="s">
        <v>870</v>
      </c>
      <c r="H162" s="16" t="s">
        <v>44</v>
      </c>
      <c r="I162" s="17" t="s">
        <v>871</v>
      </c>
      <c r="J162" s="35" t="s">
        <v>171</v>
      </c>
      <c r="K162" s="35" t="s">
        <v>172</v>
      </c>
      <c r="L162" s="17" t="s">
        <v>173</v>
      </c>
      <c r="M162" s="17" t="s">
        <v>872</v>
      </c>
      <c r="N162" s="34">
        <v>100</v>
      </c>
      <c r="O162" s="34">
        <v>100</v>
      </c>
      <c r="P162" s="34">
        <v>0</v>
      </c>
      <c r="Q162" s="16">
        <v>1</v>
      </c>
      <c r="R162" s="17">
        <v>259</v>
      </c>
      <c r="S162" s="17">
        <v>1214</v>
      </c>
      <c r="T162" s="17">
        <v>0</v>
      </c>
      <c r="U162" s="17">
        <v>60</v>
      </c>
      <c r="V162" s="17">
        <v>224</v>
      </c>
      <c r="W162" s="17" t="s">
        <v>873</v>
      </c>
      <c r="X162" s="17" t="s">
        <v>873</v>
      </c>
      <c r="Y162" s="19" t="s">
        <v>780</v>
      </c>
    </row>
    <row r="163" s="3" customFormat="1" ht="82" customHeight="1" spans="1:25">
      <c r="A163" s="16" t="s">
        <v>874</v>
      </c>
      <c r="B163" s="19" t="s">
        <v>38</v>
      </c>
      <c r="C163" s="16" t="s">
        <v>354</v>
      </c>
      <c r="D163" s="16" t="s">
        <v>772</v>
      </c>
      <c r="E163" s="17" t="s">
        <v>167</v>
      </c>
      <c r="F163" s="17" t="s">
        <v>875</v>
      </c>
      <c r="G163" s="16" t="s">
        <v>876</v>
      </c>
      <c r="H163" s="16" t="s">
        <v>44</v>
      </c>
      <c r="I163" s="17" t="s">
        <v>877</v>
      </c>
      <c r="J163" s="35" t="s">
        <v>171</v>
      </c>
      <c r="K163" s="35" t="s">
        <v>172</v>
      </c>
      <c r="L163" s="17" t="s">
        <v>173</v>
      </c>
      <c r="M163" s="17" t="s">
        <v>878</v>
      </c>
      <c r="N163" s="34">
        <v>120</v>
      </c>
      <c r="O163" s="34">
        <v>120</v>
      </c>
      <c r="P163" s="34">
        <v>0</v>
      </c>
      <c r="Q163" s="16">
        <v>1</v>
      </c>
      <c r="R163" s="17">
        <v>586</v>
      </c>
      <c r="S163" s="17">
        <v>1898</v>
      </c>
      <c r="T163" s="17">
        <v>1</v>
      </c>
      <c r="U163" s="17">
        <v>37</v>
      </c>
      <c r="V163" s="17">
        <v>133</v>
      </c>
      <c r="W163" s="17" t="s">
        <v>879</v>
      </c>
      <c r="X163" s="17" t="s">
        <v>879</v>
      </c>
      <c r="Y163" s="19" t="s">
        <v>780</v>
      </c>
    </row>
    <row r="164" s="3" customFormat="1" ht="82" customHeight="1" spans="1:25">
      <c r="A164" s="16" t="s">
        <v>880</v>
      </c>
      <c r="B164" s="19" t="s">
        <v>38</v>
      </c>
      <c r="C164" s="16" t="s">
        <v>354</v>
      </c>
      <c r="D164" s="16" t="s">
        <v>772</v>
      </c>
      <c r="E164" s="17" t="s">
        <v>167</v>
      </c>
      <c r="F164" s="17" t="s">
        <v>184</v>
      </c>
      <c r="G164" s="16" t="s">
        <v>881</v>
      </c>
      <c r="H164" s="16" t="s">
        <v>44</v>
      </c>
      <c r="I164" s="17" t="s">
        <v>882</v>
      </c>
      <c r="J164" s="35" t="s">
        <v>171</v>
      </c>
      <c r="K164" s="35" t="s">
        <v>172</v>
      </c>
      <c r="L164" s="17" t="s">
        <v>173</v>
      </c>
      <c r="M164" s="17" t="s">
        <v>883</v>
      </c>
      <c r="N164" s="34">
        <v>10</v>
      </c>
      <c r="O164" s="34">
        <v>10</v>
      </c>
      <c r="P164" s="34">
        <v>0</v>
      </c>
      <c r="Q164" s="16">
        <v>1</v>
      </c>
      <c r="R164" s="17">
        <v>411</v>
      </c>
      <c r="S164" s="17">
        <v>4542</v>
      </c>
      <c r="T164" s="17">
        <v>1</v>
      </c>
      <c r="U164" s="16">
        <v>18</v>
      </c>
      <c r="V164" s="16">
        <v>74</v>
      </c>
      <c r="W164" s="17" t="s">
        <v>884</v>
      </c>
      <c r="X164" s="17" t="s">
        <v>884</v>
      </c>
      <c r="Y164" s="19" t="s">
        <v>780</v>
      </c>
    </row>
    <row r="165" s="3" customFormat="1" ht="82" customHeight="1" spans="1:25">
      <c r="A165" s="16" t="s">
        <v>885</v>
      </c>
      <c r="B165" s="19" t="s">
        <v>38</v>
      </c>
      <c r="C165" s="16" t="s">
        <v>354</v>
      </c>
      <c r="D165" s="16" t="s">
        <v>772</v>
      </c>
      <c r="E165" s="17" t="s">
        <v>167</v>
      </c>
      <c r="F165" s="17" t="s">
        <v>184</v>
      </c>
      <c r="G165" s="16" t="s">
        <v>886</v>
      </c>
      <c r="H165" s="16" t="s">
        <v>44</v>
      </c>
      <c r="I165" s="17" t="s">
        <v>865</v>
      </c>
      <c r="J165" s="35" t="s">
        <v>171</v>
      </c>
      <c r="K165" s="35" t="s">
        <v>172</v>
      </c>
      <c r="L165" s="17" t="s">
        <v>173</v>
      </c>
      <c r="M165" s="17" t="s">
        <v>887</v>
      </c>
      <c r="N165" s="34">
        <v>20</v>
      </c>
      <c r="O165" s="34">
        <v>20</v>
      </c>
      <c r="P165" s="34">
        <v>0</v>
      </c>
      <c r="Q165" s="16">
        <v>1</v>
      </c>
      <c r="R165" s="17">
        <v>411</v>
      </c>
      <c r="S165" s="17">
        <v>4542</v>
      </c>
      <c r="T165" s="17">
        <v>1</v>
      </c>
      <c r="U165" s="16">
        <v>18</v>
      </c>
      <c r="V165" s="16">
        <v>74</v>
      </c>
      <c r="W165" s="17" t="s">
        <v>884</v>
      </c>
      <c r="X165" s="17" t="s">
        <v>884</v>
      </c>
      <c r="Y165" s="19" t="s">
        <v>780</v>
      </c>
    </row>
    <row r="166" s="3" customFormat="1" ht="82" customHeight="1" spans="1:25">
      <c r="A166" s="16" t="s">
        <v>888</v>
      </c>
      <c r="B166" s="19" t="s">
        <v>38</v>
      </c>
      <c r="C166" s="16" t="s">
        <v>354</v>
      </c>
      <c r="D166" s="16" t="s">
        <v>772</v>
      </c>
      <c r="E166" s="17" t="s">
        <v>167</v>
      </c>
      <c r="F166" s="17" t="s">
        <v>178</v>
      </c>
      <c r="G166" s="16" t="s">
        <v>889</v>
      </c>
      <c r="H166" s="16" t="s">
        <v>44</v>
      </c>
      <c r="I166" s="17" t="s">
        <v>178</v>
      </c>
      <c r="J166" s="35" t="s">
        <v>171</v>
      </c>
      <c r="K166" s="35" t="s">
        <v>172</v>
      </c>
      <c r="L166" s="17" t="s">
        <v>173</v>
      </c>
      <c r="M166" s="17" t="s">
        <v>890</v>
      </c>
      <c r="N166" s="34">
        <v>40</v>
      </c>
      <c r="O166" s="34">
        <v>40</v>
      </c>
      <c r="P166" s="34">
        <v>0</v>
      </c>
      <c r="Q166" s="16">
        <v>1</v>
      </c>
      <c r="R166" s="17">
        <v>448</v>
      </c>
      <c r="S166" s="17">
        <v>1928</v>
      </c>
      <c r="T166" s="17">
        <v>1</v>
      </c>
      <c r="U166" s="16">
        <v>14</v>
      </c>
      <c r="V166" s="16">
        <v>50</v>
      </c>
      <c r="W166" s="17" t="s">
        <v>891</v>
      </c>
      <c r="X166" s="17" t="s">
        <v>891</v>
      </c>
      <c r="Y166" s="19" t="s">
        <v>780</v>
      </c>
    </row>
    <row r="167" s="3" customFormat="1" ht="82" customHeight="1" spans="1:25">
      <c r="A167" s="16" t="s">
        <v>892</v>
      </c>
      <c r="B167" s="19" t="s">
        <v>38</v>
      </c>
      <c r="C167" s="16" t="s">
        <v>354</v>
      </c>
      <c r="D167" s="16" t="s">
        <v>772</v>
      </c>
      <c r="E167" s="17" t="s">
        <v>167</v>
      </c>
      <c r="F167" s="17" t="s">
        <v>178</v>
      </c>
      <c r="G167" s="16" t="s">
        <v>893</v>
      </c>
      <c r="H167" s="16" t="s">
        <v>44</v>
      </c>
      <c r="I167" s="17" t="s">
        <v>178</v>
      </c>
      <c r="J167" s="35" t="s">
        <v>171</v>
      </c>
      <c r="K167" s="35" t="s">
        <v>172</v>
      </c>
      <c r="L167" s="17" t="s">
        <v>173</v>
      </c>
      <c r="M167" s="17" t="s">
        <v>894</v>
      </c>
      <c r="N167" s="34">
        <v>50</v>
      </c>
      <c r="O167" s="34">
        <v>50</v>
      </c>
      <c r="P167" s="34">
        <v>0</v>
      </c>
      <c r="Q167" s="16">
        <v>1</v>
      </c>
      <c r="R167" s="17">
        <v>448</v>
      </c>
      <c r="S167" s="17">
        <v>1928</v>
      </c>
      <c r="T167" s="17">
        <v>1</v>
      </c>
      <c r="U167" s="16">
        <v>14</v>
      </c>
      <c r="V167" s="16">
        <v>50</v>
      </c>
      <c r="W167" s="17" t="s">
        <v>891</v>
      </c>
      <c r="X167" s="17" t="s">
        <v>891</v>
      </c>
      <c r="Y167" s="19" t="s">
        <v>780</v>
      </c>
    </row>
    <row r="168" s="3" customFormat="1" ht="82" customHeight="1" spans="1:25">
      <c r="A168" s="16" t="s">
        <v>895</v>
      </c>
      <c r="B168" s="19" t="s">
        <v>38</v>
      </c>
      <c r="C168" s="16" t="s">
        <v>354</v>
      </c>
      <c r="D168" s="16" t="s">
        <v>772</v>
      </c>
      <c r="E168" s="17" t="s">
        <v>167</v>
      </c>
      <c r="F168" s="17" t="s">
        <v>896</v>
      </c>
      <c r="G168" s="16" t="s">
        <v>897</v>
      </c>
      <c r="H168" s="16" t="s">
        <v>44</v>
      </c>
      <c r="I168" s="17" t="s">
        <v>896</v>
      </c>
      <c r="J168" s="35" t="s">
        <v>171</v>
      </c>
      <c r="K168" s="35" t="s">
        <v>172</v>
      </c>
      <c r="L168" s="17" t="s">
        <v>173</v>
      </c>
      <c r="M168" s="17" t="s">
        <v>898</v>
      </c>
      <c r="N168" s="34">
        <v>10</v>
      </c>
      <c r="O168" s="34">
        <v>10</v>
      </c>
      <c r="P168" s="34">
        <v>0</v>
      </c>
      <c r="Q168" s="16">
        <v>1</v>
      </c>
      <c r="R168" s="17">
        <v>115</v>
      </c>
      <c r="S168" s="17">
        <v>363</v>
      </c>
      <c r="T168" s="17">
        <v>0</v>
      </c>
      <c r="U168" s="17">
        <v>24</v>
      </c>
      <c r="V168" s="17">
        <v>90</v>
      </c>
      <c r="W168" s="17" t="s">
        <v>899</v>
      </c>
      <c r="X168" s="17" t="s">
        <v>899</v>
      </c>
      <c r="Y168" s="19" t="s">
        <v>780</v>
      </c>
    </row>
    <row r="169" s="3" customFormat="1" ht="82" customHeight="1" spans="1:25">
      <c r="A169" s="16" t="s">
        <v>900</v>
      </c>
      <c r="B169" s="19" t="s">
        <v>38</v>
      </c>
      <c r="C169" s="16" t="s">
        <v>354</v>
      </c>
      <c r="D169" s="16" t="s">
        <v>772</v>
      </c>
      <c r="E169" s="17" t="s">
        <v>167</v>
      </c>
      <c r="F169" s="17" t="s">
        <v>896</v>
      </c>
      <c r="G169" s="16" t="s">
        <v>901</v>
      </c>
      <c r="H169" s="16" t="s">
        <v>44</v>
      </c>
      <c r="I169" s="17" t="s">
        <v>896</v>
      </c>
      <c r="J169" s="35" t="s">
        <v>171</v>
      </c>
      <c r="K169" s="35" t="s">
        <v>172</v>
      </c>
      <c r="L169" s="17" t="s">
        <v>173</v>
      </c>
      <c r="M169" s="17" t="s">
        <v>902</v>
      </c>
      <c r="N169" s="34">
        <v>10</v>
      </c>
      <c r="O169" s="34">
        <v>10</v>
      </c>
      <c r="P169" s="34">
        <v>0</v>
      </c>
      <c r="Q169" s="16">
        <v>1</v>
      </c>
      <c r="R169" s="17">
        <v>115</v>
      </c>
      <c r="S169" s="17">
        <v>363</v>
      </c>
      <c r="T169" s="17">
        <v>0</v>
      </c>
      <c r="U169" s="17">
        <v>24</v>
      </c>
      <c r="V169" s="17">
        <v>90</v>
      </c>
      <c r="W169" s="17" t="s">
        <v>899</v>
      </c>
      <c r="X169" s="17" t="s">
        <v>899</v>
      </c>
      <c r="Y169" s="19" t="s">
        <v>780</v>
      </c>
    </row>
    <row r="170" s="3" customFormat="1" ht="57" spans="1:25">
      <c r="A170" s="16" t="s">
        <v>903</v>
      </c>
      <c r="B170" s="19" t="s">
        <v>38</v>
      </c>
      <c r="C170" s="16" t="s">
        <v>354</v>
      </c>
      <c r="D170" s="16" t="s">
        <v>772</v>
      </c>
      <c r="E170" s="17" t="s">
        <v>167</v>
      </c>
      <c r="F170" s="17" t="s">
        <v>904</v>
      </c>
      <c r="G170" s="16" t="s">
        <v>905</v>
      </c>
      <c r="H170" s="16" t="s">
        <v>44</v>
      </c>
      <c r="I170" s="17" t="s">
        <v>904</v>
      </c>
      <c r="J170" s="35" t="s">
        <v>171</v>
      </c>
      <c r="K170" s="35" t="s">
        <v>172</v>
      </c>
      <c r="L170" s="17" t="s">
        <v>173</v>
      </c>
      <c r="M170" s="17" t="s">
        <v>906</v>
      </c>
      <c r="N170" s="34">
        <v>50</v>
      </c>
      <c r="O170" s="34">
        <v>50</v>
      </c>
      <c r="P170" s="34">
        <v>0</v>
      </c>
      <c r="Q170" s="16">
        <v>1</v>
      </c>
      <c r="R170" s="17">
        <v>194</v>
      </c>
      <c r="S170" s="17">
        <v>800</v>
      </c>
      <c r="T170" s="17">
        <v>0</v>
      </c>
      <c r="U170" s="17">
        <v>55</v>
      </c>
      <c r="V170" s="17">
        <v>211</v>
      </c>
      <c r="W170" s="17" t="s">
        <v>907</v>
      </c>
      <c r="X170" s="17" t="s">
        <v>907</v>
      </c>
      <c r="Y170" s="19" t="s">
        <v>780</v>
      </c>
    </row>
    <row r="171" s="3" customFormat="1" ht="171" spans="1:25">
      <c r="A171" s="16" t="s">
        <v>908</v>
      </c>
      <c r="B171" s="19" t="s">
        <v>38</v>
      </c>
      <c r="C171" s="16" t="s">
        <v>354</v>
      </c>
      <c r="D171" s="16" t="s">
        <v>772</v>
      </c>
      <c r="E171" s="17" t="s">
        <v>167</v>
      </c>
      <c r="F171" s="16" t="s">
        <v>909</v>
      </c>
      <c r="G171" s="16" t="s">
        <v>910</v>
      </c>
      <c r="H171" s="16" t="s">
        <v>44</v>
      </c>
      <c r="I171" s="17" t="s">
        <v>911</v>
      </c>
      <c r="J171" s="35" t="s">
        <v>171</v>
      </c>
      <c r="K171" s="35" t="s">
        <v>172</v>
      </c>
      <c r="L171" s="17" t="s">
        <v>173</v>
      </c>
      <c r="M171" s="16" t="s">
        <v>912</v>
      </c>
      <c r="N171" s="34">
        <v>520</v>
      </c>
      <c r="O171" s="34">
        <v>520</v>
      </c>
      <c r="P171" s="34">
        <v>0</v>
      </c>
      <c r="Q171" s="16">
        <v>3</v>
      </c>
      <c r="R171" s="16">
        <v>1172</v>
      </c>
      <c r="S171" s="16">
        <v>4396</v>
      </c>
      <c r="T171" s="16">
        <v>2</v>
      </c>
      <c r="U171" s="16">
        <v>152</v>
      </c>
      <c r="V171" s="16">
        <v>571</v>
      </c>
      <c r="W171" s="17" t="s">
        <v>913</v>
      </c>
      <c r="X171" s="17" t="s">
        <v>913</v>
      </c>
      <c r="Y171" s="19" t="s">
        <v>780</v>
      </c>
    </row>
    <row r="172" s="3" customFormat="1" ht="71.25" spans="1:25">
      <c r="A172" s="16" t="s">
        <v>914</v>
      </c>
      <c r="B172" s="19" t="s">
        <v>38</v>
      </c>
      <c r="C172" s="16" t="s">
        <v>354</v>
      </c>
      <c r="D172" s="16" t="s">
        <v>772</v>
      </c>
      <c r="E172" s="17" t="s">
        <v>167</v>
      </c>
      <c r="F172" s="17" t="s">
        <v>201</v>
      </c>
      <c r="G172" s="17" t="s">
        <v>915</v>
      </c>
      <c r="H172" s="17" t="s">
        <v>774</v>
      </c>
      <c r="I172" s="17" t="s">
        <v>201</v>
      </c>
      <c r="J172" s="35" t="s">
        <v>171</v>
      </c>
      <c r="K172" s="35" t="s">
        <v>172</v>
      </c>
      <c r="L172" s="17" t="s">
        <v>173</v>
      </c>
      <c r="M172" s="17" t="s">
        <v>916</v>
      </c>
      <c r="N172" s="34">
        <v>100</v>
      </c>
      <c r="O172" s="34">
        <v>100</v>
      </c>
      <c r="P172" s="34">
        <v>0</v>
      </c>
      <c r="Q172" s="17">
        <v>1</v>
      </c>
      <c r="R172" s="17">
        <v>142</v>
      </c>
      <c r="S172" s="17">
        <v>690</v>
      </c>
      <c r="T172" s="17">
        <v>1</v>
      </c>
      <c r="U172" s="17">
        <v>56</v>
      </c>
      <c r="V172" s="17">
        <v>271</v>
      </c>
      <c r="W172" s="17" t="s">
        <v>917</v>
      </c>
      <c r="X172" s="17" t="s">
        <v>918</v>
      </c>
      <c r="Y172" s="19" t="s">
        <v>780</v>
      </c>
    </row>
    <row r="173" s="3" customFormat="1" ht="70" customHeight="1" spans="1:25">
      <c r="A173" s="16" t="s">
        <v>919</v>
      </c>
      <c r="B173" s="19" t="s">
        <v>38</v>
      </c>
      <c r="C173" s="16" t="s">
        <v>354</v>
      </c>
      <c r="D173" s="16" t="s">
        <v>772</v>
      </c>
      <c r="E173" s="17" t="s">
        <v>167</v>
      </c>
      <c r="F173" s="17" t="s">
        <v>849</v>
      </c>
      <c r="G173" s="17" t="s">
        <v>920</v>
      </c>
      <c r="H173" s="17" t="s">
        <v>774</v>
      </c>
      <c r="I173" s="17" t="s">
        <v>921</v>
      </c>
      <c r="J173" s="35" t="s">
        <v>171</v>
      </c>
      <c r="K173" s="35" t="s">
        <v>172</v>
      </c>
      <c r="L173" s="17" t="s">
        <v>173</v>
      </c>
      <c r="M173" s="17" t="s">
        <v>922</v>
      </c>
      <c r="N173" s="34">
        <v>50</v>
      </c>
      <c r="O173" s="34">
        <v>50</v>
      </c>
      <c r="P173" s="34">
        <v>0</v>
      </c>
      <c r="Q173" s="17">
        <v>1</v>
      </c>
      <c r="R173" s="17">
        <v>40</v>
      </c>
      <c r="S173" s="17">
        <v>151</v>
      </c>
      <c r="T173" s="17">
        <v>1</v>
      </c>
      <c r="U173" s="17">
        <v>13</v>
      </c>
      <c r="V173" s="17">
        <v>56</v>
      </c>
      <c r="W173" s="17" t="s">
        <v>923</v>
      </c>
      <c r="X173" s="17" t="s">
        <v>924</v>
      </c>
      <c r="Y173" s="19" t="s">
        <v>780</v>
      </c>
    </row>
    <row r="174" s="3" customFormat="1" ht="70" customHeight="1" spans="1:25">
      <c r="A174" s="16" t="s">
        <v>925</v>
      </c>
      <c r="B174" s="19" t="s">
        <v>38</v>
      </c>
      <c r="C174" s="16" t="s">
        <v>354</v>
      </c>
      <c r="D174" s="16" t="s">
        <v>772</v>
      </c>
      <c r="E174" s="17" t="s">
        <v>167</v>
      </c>
      <c r="F174" s="17" t="s">
        <v>849</v>
      </c>
      <c r="G174" s="17" t="s">
        <v>926</v>
      </c>
      <c r="H174" s="17" t="s">
        <v>774</v>
      </c>
      <c r="I174" s="17" t="s">
        <v>927</v>
      </c>
      <c r="J174" s="35" t="s">
        <v>171</v>
      </c>
      <c r="K174" s="35" t="s">
        <v>172</v>
      </c>
      <c r="L174" s="17" t="s">
        <v>173</v>
      </c>
      <c r="M174" s="17" t="s">
        <v>928</v>
      </c>
      <c r="N174" s="34">
        <v>80</v>
      </c>
      <c r="O174" s="34">
        <v>80</v>
      </c>
      <c r="P174" s="34">
        <v>0</v>
      </c>
      <c r="Q174" s="17">
        <v>1</v>
      </c>
      <c r="R174" s="17">
        <v>54</v>
      </c>
      <c r="S174" s="54">
        <v>201</v>
      </c>
      <c r="T174" s="17">
        <v>1</v>
      </c>
      <c r="U174" s="17">
        <v>12</v>
      </c>
      <c r="V174" s="17">
        <v>44</v>
      </c>
      <c r="W174" s="44" t="s">
        <v>929</v>
      </c>
      <c r="X174" s="17" t="s">
        <v>930</v>
      </c>
      <c r="Y174" s="19" t="s">
        <v>780</v>
      </c>
    </row>
    <row r="175" s="3" customFormat="1" ht="70" customHeight="1" spans="1:25">
      <c r="A175" s="16" t="s">
        <v>931</v>
      </c>
      <c r="B175" s="19" t="s">
        <v>38</v>
      </c>
      <c r="C175" s="16" t="s">
        <v>596</v>
      </c>
      <c r="D175" s="16" t="s">
        <v>772</v>
      </c>
      <c r="E175" s="16" t="s">
        <v>167</v>
      </c>
      <c r="F175" s="16" t="s">
        <v>932</v>
      </c>
      <c r="G175" s="16" t="s">
        <v>933</v>
      </c>
      <c r="H175" s="17" t="s">
        <v>774</v>
      </c>
      <c r="I175" s="16" t="s">
        <v>934</v>
      </c>
      <c r="J175" s="35" t="s">
        <v>171</v>
      </c>
      <c r="K175" s="35" t="s">
        <v>172</v>
      </c>
      <c r="L175" s="16" t="s">
        <v>173</v>
      </c>
      <c r="M175" s="16" t="s">
        <v>935</v>
      </c>
      <c r="N175" s="34">
        <v>43.31</v>
      </c>
      <c r="O175" s="34">
        <v>43.31</v>
      </c>
      <c r="P175" s="34">
        <v>0</v>
      </c>
      <c r="Q175" s="16">
        <v>1</v>
      </c>
      <c r="R175" s="16">
        <v>430</v>
      </c>
      <c r="S175" s="16">
        <v>1609</v>
      </c>
      <c r="T175" s="16">
        <v>0</v>
      </c>
      <c r="U175" s="16">
        <v>80</v>
      </c>
      <c r="V175" s="16">
        <v>297</v>
      </c>
      <c r="W175" s="62" t="s">
        <v>936</v>
      </c>
      <c r="X175" s="16" t="s">
        <v>937</v>
      </c>
      <c r="Y175" s="19" t="s">
        <v>780</v>
      </c>
    </row>
    <row r="176" s="3" customFormat="1" ht="70" customHeight="1" spans="1:25">
      <c r="A176" s="16" t="s">
        <v>938</v>
      </c>
      <c r="B176" s="19" t="s">
        <v>38</v>
      </c>
      <c r="C176" s="16" t="s">
        <v>596</v>
      </c>
      <c r="D176" s="16" t="s">
        <v>772</v>
      </c>
      <c r="E176" s="16" t="s">
        <v>232</v>
      </c>
      <c r="F176" s="16" t="s">
        <v>256</v>
      </c>
      <c r="G176" s="17" t="s">
        <v>939</v>
      </c>
      <c r="H176" s="16" t="s">
        <v>774</v>
      </c>
      <c r="I176" s="16" t="s">
        <v>256</v>
      </c>
      <c r="J176" s="36">
        <v>45717</v>
      </c>
      <c r="K176" s="36">
        <v>45992</v>
      </c>
      <c r="L176" s="16" t="s">
        <v>235</v>
      </c>
      <c r="M176" s="17" t="s">
        <v>940</v>
      </c>
      <c r="N176" s="34">
        <v>80</v>
      </c>
      <c r="O176" s="34">
        <v>80</v>
      </c>
      <c r="P176" s="34">
        <v>0</v>
      </c>
      <c r="Q176" s="16">
        <v>1</v>
      </c>
      <c r="R176" s="17">
        <v>300</v>
      </c>
      <c r="S176" s="17">
        <v>995</v>
      </c>
      <c r="T176" s="16">
        <v>0</v>
      </c>
      <c r="U176" s="17">
        <v>98</v>
      </c>
      <c r="V176" s="17">
        <v>388</v>
      </c>
      <c r="W176" s="17" t="s">
        <v>941</v>
      </c>
      <c r="X176" s="17" t="s">
        <v>942</v>
      </c>
      <c r="Y176" s="19" t="s">
        <v>780</v>
      </c>
    </row>
    <row r="177" s="3" customFormat="1" ht="70" customHeight="1" spans="1:25">
      <c r="A177" s="16" t="s">
        <v>943</v>
      </c>
      <c r="B177" s="19" t="s">
        <v>38</v>
      </c>
      <c r="C177" s="16" t="s">
        <v>596</v>
      </c>
      <c r="D177" s="16" t="s">
        <v>772</v>
      </c>
      <c r="E177" s="16" t="s">
        <v>232</v>
      </c>
      <c r="F177" s="16" t="s">
        <v>944</v>
      </c>
      <c r="G177" s="17" t="s">
        <v>945</v>
      </c>
      <c r="H177" s="16" t="s">
        <v>774</v>
      </c>
      <c r="I177" s="16" t="s">
        <v>944</v>
      </c>
      <c r="J177" s="36">
        <v>45717</v>
      </c>
      <c r="K177" s="36">
        <v>45992</v>
      </c>
      <c r="L177" s="16" t="s">
        <v>235</v>
      </c>
      <c r="M177" s="17" t="s">
        <v>946</v>
      </c>
      <c r="N177" s="34">
        <v>100</v>
      </c>
      <c r="O177" s="34">
        <v>100</v>
      </c>
      <c r="P177" s="34">
        <v>0</v>
      </c>
      <c r="Q177" s="16">
        <v>1</v>
      </c>
      <c r="R177" s="17">
        <v>624</v>
      </c>
      <c r="S177" s="17">
        <v>2238</v>
      </c>
      <c r="T177" s="16">
        <v>0</v>
      </c>
      <c r="U177" s="17">
        <v>113</v>
      </c>
      <c r="V177" s="17">
        <v>488</v>
      </c>
      <c r="W177" s="38" t="s">
        <v>947</v>
      </c>
      <c r="X177" s="17" t="s">
        <v>942</v>
      </c>
      <c r="Y177" s="19" t="s">
        <v>780</v>
      </c>
    </row>
    <row r="178" s="3" customFormat="1" ht="70" customHeight="1" spans="1:25">
      <c r="A178" s="16" t="s">
        <v>948</v>
      </c>
      <c r="B178" s="19" t="s">
        <v>38</v>
      </c>
      <c r="C178" s="16" t="s">
        <v>596</v>
      </c>
      <c r="D178" s="16" t="s">
        <v>772</v>
      </c>
      <c r="E178" s="16" t="s">
        <v>232</v>
      </c>
      <c r="F178" s="16" t="s">
        <v>949</v>
      </c>
      <c r="G178" s="17" t="s">
        <v>950</v>
      </c>
      <c r="H178" s="16" t="s">
        <v>774</v>
      </c>
      <c r="I178" s="16" t="s">
        <v>949</v>
      </c>
      <c r="J178" s="36">
        <v>45717</v>
      </c>
      <c r="K178" s="36">
        <v>45992</v>
      </c>
      <c r="L178" s="16" t="s">
        <v>235</v>
      </c>
      <c r="M178" s="17" t="s">
        <v>951</v>
      </c>
      <c r="N178" s="34">
        <v>40</v>
      </c>
      <c r="O178" s="34">
        <v>40</v>
      </c>
      <c r="P178" s="34">
        <v>0</v>
      </c>
      <c r="Q178" s="16">
        <v>1</v>
      </c>
      <c r="R178" s="16">
        <v>45</v>
      </c>
      <c r="S178" s="16">
        <v>163</v>
      </c>
      <c r="T178" s="16">
        <v>1</v>
      </c>
      <c r="U178" s="16">
        <v>8</v>
      </c>
      <c r="V178" s="16">
        <v>45</v>
      </c>
      <c r="W178" s="38" t="s">
        <v>947</v>
      </c>
      <c r="X178" s="17" t="s">
        <v>942</v>
      </c>
      <c r="Y178" s="19" t="s">
        <v>780</v>
      </c>
    </row>
    <row r="179" s="3" customFormat="1" ht="70" customHeight="1" spans="1:25">
      <c r="A179" s="16" t="s">
        <v>952</v>
      </c>
      <c r="B179" s="19" t="s">
        <v>38</v>
      </c>
      <c r="C179" s="16" t="s">
        <v>354</v>
      </c>
      <c r="D179" s="16" t="s">
        <v>772</v>
      </c>
      <c r="E179" s="16" t="s">
        <v>279</v>
      </c>
      <c r="F179" s="16" t="s">
        <v>301</v>
      </c>
      <c r="G179" s="16" t="s">
        <v>953</v>
      </c>
      <c r="H179" s="16" t="s">
        <v>774</v>
      </c>
      <c r="I179" s="16" t="s">
        <v>303</v>
      </c>
      <c r="J179" s="36">
        <v>45660</v>
      </c>
      <c r="K179" s="36">
        <v>45994</v>
      </c>
      <c r="L179" s="16" t="s">
        <v>282</v>
      </c>
      <c r="M179" s="39" t="s">
        <v>954</v>
      </c>
      <c r="N179" s="34">
        <v>100</v>
      </c>
      <c r="O179" s="34">
        <v>100</v>
      </c>
      <c r="P179" s="34">
        <v>0</v>
      </c>
      <c r="Q179" s="16">
        <v>1</v>
      </c>
      <c r="R179" s="16">
        <v>72</v>
      </c>
      <c r="S179" s="16">
        <v>343</v>
      </c>
      <c r="T179" s="16">
        <v>1</v>
      </c>
      <c r="U179" s="16">
        <v>22</v>
      </c>
      <c r="V179" s="16">
        <v>60</v>
      </c>
      <c r="W179" s="39" t="s">
        <v>955</v>
      </c>
      <c r="X179" s="16" t="s">
        <v>956</v>
      </c>
      <c r="Y179" s="19" t="s">
        <v>780</v>
      </c>
    </row>
    <row r="180" s="3" customFormat="1" ht="70" customHeight="1" spans="1:25">
      <c r="A180" s="16" t="s">
        <v>957</v>
      </c>
      <c r="B180" s="19" t="s">
        <v>38</v>
      </c>
      <c r="C180" s="16" t="s">
        <v>354</v>
      </c>
      <c r="D180" s="16" t="s">
        <v>772</v>
      </c>
      <c r="E180" s="16" t="s">
        <v>279</v>
      </c>
      <c r="F180" s="16" t="s">
        <v>280</v>
      </c>
      <c r="G180" s="16" t="s">
        <v>958</v>
      </c>
      <c r="H180" s="16" t="s">
        <v>774</v>
      </c>
      <c r="I180" s="16" t="s">
        <v>959</v>
      </c>
      <c r="J180" s="36">
        <v>45663</v>
      </c>
      <c r="K180" s="36">
        <v>45997</v>
      </c>
      <c r="L180" s="16" t="s">
        <v>282</v>
      </c>
      <c r="M180" s="39" t="s">
        <v>960</v>
      </c>
      <c r="N180" s="34">
        <v>150</v>
      </c>
      <c r="O180" s="34">
        <v>150</v>
      </c>
      <c r="P180" s="34">
        <v>0</v>
      </c>
      <c r="Q180" s="16">
        <v>1</v>
      </c>
      <c r="R180" s="16">
        <v>15</v>
      </c>
      <c r="S180" s="16">
        <v>62</v>
      </c>
      <c r="T180" s="16">
        <v>0</v>
      </c>
      <c r="U180" s="16">
        <v>3</v>
      </c>
      <c r="V180" s="16">
        <v>11</v>
      </c>
      <c r="W180" s="39" t="s">
        <v>961</v>
      </c>
      <c r="X180" s="16" t="s">
        <v>962</v>
      </c>
      <c r="Y180" s="19" t="s">
        <v>780</v>
      </c>
    </row>
    <row r="181" s="3" customFormat="1" ht="70" customHeight="1" spans="1:25">
      <c r="A181" s="16" t="s">
        <v>963</v>
      </c>
      <c r="B181" s="19" t="s">
        <v>38</v>
      </c>
      <c r="C181" s="16" t="s">
        <v>354</v>
      </c>
      <c r="D181" s="16" t="s">
        <v>772</v>
      </c>
      <c r="E181" s="16" t="s">
        <v>279</v>
      </c>
      <c r="F181" s="16" t="s">
        <v>280</v>
      </c>
      <c r="G181" s="16" t="s">
        <v>964</v>
      </c>
      <c r="H181" s="16" t="s">
        <v>774</v>
      </c>
      <c r="I181" s="16" t="s">
        <v>965</v>
      </c>
      <c r="J181" s="36">
        <v>45663</v>
      </c>
      <c r="K181" s="36">
        <v>45997</v>
      </c>
      <c r="L181" s="16" t="s">
        <v>282</v>
      </c>
      <c r="M181" s="16" t="s">
        <v>966</v>
      </c>
      <c r="N181" s="34">
        <v>100</v>
      </c>
      <c r="O181" s="34">
        <v>100</v>
      </c>
      <c r="P181" s="34">
        <v>0</v>
      </c>
      <c r="Q181" s="16">
        <v>1</v>
      </c>
      <c r="R181" s="16">
        <v>4</v>
      </c>
      <c r="S181" s="16">
        <v>24</v>
      </c>
      <c r="T181" s="16">
        <v>0</v>
      </c>
      <c r="U181" s="16">
        <v>3</v>
      </c>
      <c r="V181" s="16">
        <v>16</v>
      </c>
      <c r="W181" s="16" t="s">
        <v>967</v>
      </c>
      <c r="X181" s="16" t="s">
        <v>968</v>
      </c>
      <c r="Y181" s="19" t="s">
        <v>780</v>
      </c>
    </row>
    <row r="182" s="3" customFormat="1" ht="70" customHeight="1" spans="1:25">
      <c r="A182" s="16" t="s">
        <v>969</v>
      </c>
      <c r="B182" s="19" t="s">
        <v>38</v>
      </c>
      <c r="C182" s="16" t="s">
        <v>354</v>
      </c>
      <c r="D182" s="16" t="s">
        <v>772</v>
      </c>
      <c r="E182" s="16" t="s">
        <v>279</v>
      </c>
      <c r="F182" s="16" t="s">
        <v>280</v>
      </c>
      <c r="G182" s="16" t="s">
        <v>970</v>
      </c>
      <c r="H182" s="16" t="s">
        <v>44</v>
      </c>
      <c r="I182" s="16" t="s">
        <v>971</v>
      </c>
      <c r="J182" s="36">
        <v>45660</v>
      </c>
      <c r="K182" s="36">
        <v>45994</v>
      </c>
      <c r="L182" s="16" t="s">
        <v>282</v>
      </c>
      <c r="M182" s="39" t="s">
        <v>972</v>
      </c>
      <c r="N182" s="34">
        <v>50</v>
      </c>
      <c r="O182" s="34">
        <v>50</v>
      </c>
      <c r="P182" s="34">
        <v>0</v>
      </c>
      <c r="Q182" s="16">
        <v>1</v>
      </c>
      <c r="R182" s="16">
        <v>10</v>
      </c>
      <c r="S182" s="16">
        <v>45</v>
      </c>
      <c r="T182" s="16">
        <v>0</v>
      </c>
      <c r="U182" s="16">
        <v>3</v>
      </c>
      <c r="V182" s="16">
        <v>11</v>
      </c>
      <c r="W182" s="16" t="s">
        <v>967</v>
      </c>
      <c r="X182" s="16" t="s">
        <v>973</v>
      </c>
      <c r="Y182" s="19" t="s">
        <v>780</v>
      </c>
    </row>
    <row r="183" s="3" customFormat="1" ht="70" customHeight="1" spans="1:25">
      <c r="A183" s="16" t="s">
        <v>974</v>
      </c>
      <c r="B183" s="19" t="s">
        <v>38</v>
      </c>
      <c r="C183" s="16" t="s">
        <v>354</v>
      </c>
      <c r="D183" s="16" t="s">
        <v>772</v>
      </c>
      <c r="E183" s="16" t="s">
        <v>279</v>
      </c>
      <c r="F183" s="16" t="s">
        <v>280</v>
      </c>
      <c r="G183" s="16" t="s">
        <v>975</v>
      </c>
      <c r="H183" s="16" t="s">
        <v>774</v>
      </c>
      <c r="I183" s="16" t="s">
        <v>976</v>
      </c>
      <c r="J183" s="36">
        <v>45661</v>
      </c>
      <c r="K183" s="36">
        <v>45995</v>
      </c>
      <c r="L183" s="16" t="s">
        <v>282</v>
      </c>
      <c r="M183" s="39" t="s">
        <v>977</v>
      </c>
      <c r="N183" s="34">
        <v>40</v>
      </c>
      <c r="O183" s="34">
        <v>40</v>
      </c>
      <c r="P183" s="34">
        <v>0</v>
      </c>
      <c r="Q183" s="16">
        <v>1</v>
      </c>
      <c r="R183" s="16">
        <v>3</v>
      </c>
      <c r="S183" s="16">
        <v>10</v>
      </c>
      <c r="T183" s="16">
        <v>0</v>
      </c>
      <c r="U183" s="16">
        <v>3</v>
      </c>
      <c r="V183" s="16">
        <v>10</v>
      </c>
      <c r="W183" s="16" t="s">
        <v>967</v>
      </c>
      <c r="X183" s="16" t="s">
        <v>978</v>
      </c>
      <c r="Y183" s="19" t="s">
        <v>780</v>
      </c>
    </row>
    <row r="184" s="3" customFormat="1" ht="70" customHeight="1" spans="1:25">
      <c r="A184" s="16" t="s">
        <v>979</v>
      </c>
      <c r="B184" s="19" t="s">
        <v>38</v>
      </c>
      <c r="C184" s="16" t="s">
        <v>354</v>
      </c>
      <c r="D184" s="16" t="s">
        <v>772</v>
      </c>
      <c r="E184" s="16" t="s">
        <v>279</v>
      </c>
      <c r="F184" s="16" t="s">
        <v>280</v>
      </c>
      <c r="G184" s="16" t="s">
        <v>980</v>
      </c>
      <c r="H184" s="16" t="s">
        <v>774</v>
      </c>
      <c r="I184" s="16" t="s">
        <v>965</v>
      </c>
      <c r="J184" s="36">
        <v>45664</v>
      </c>
      <c r="K184" s="36">
        <v>45998</v>
      </c>
      <c r="L184" s="16" t="s">
        <v>282</v>
      </c>
      <c r="M184" s="16" t="s">
        <v>981</v>
      </c>
      <c r="N184" s="34">
        <v>30</v>
      </c>
      <c r="O184" s="34">
        <v>30</v>
      </c>
      <c r="P184" s="34">
        <v>0</v>
      </c>
      <c r="Q184" s="16">
        <v>1</v>
      </c>
      <c r="R184" s="16">
        <v>5</v>
      </c>
      <c r="S184" s="16">
        <v>21</v>
      </c>
      <c r="T184" s="16">
        <v>0</v>
      </c>
      <c r="U184" s="16">
        <v>2</v>
      </c>
      <c r="V184" s="16">
        <v>9</v>
      </c>
      <c r="W184" s="16" t="s">
        <v>967</v>
      </c>
      <c r="X184" s="16" t="s">
        <v>982</v>
      </c>
      <c r="Y184" s="19" t="s">
        <v>780</v>
      </c>
    </row>
    <row r="185" s="3" customFormat="1" ht="70" customHeight="1" spans="1:25">
      <c r="A185" s="16" t="s">
        <v>983</v>
      </c>
      <c r="B185" s="19" t="s">
        <v>38</v>
      </c>
      <c r="C185" s="16" t="s">
        <v>354</v>
      </c>
      <c r="D185" s="16" t="s">
        <v>772</v>
      </c>
      <c r="E185" s="16" t="s">
        <v>279</v>
      </c>
      <c r="F185" s="16" t="s">
        <v>280</v>
      </c>
      <c r="G185" s="16" t="s">
        <v>984</v>
      </c>
      <c r="H185" s="16" t="s">
        <v>774</v>
      </c>
      <c r="I185" s="16" t="s">
        <v>985</v>
      </c>
      <c r="J185" s="36">
        <v>45666</v>
      </c>
      <c r="K185" s="36">
        <v>46000</v>
      </c>
      <c r="L185" s="16" t="s">
        <v>282</v>
      </c>
      <c r="M185" s="16" t="s">
        <v>986</v>
      </c>
      <c r="N185" s="34">
        <v>50</v>
      </c>
      <c r="O185" s="34">
        <v>50</v>
      </c>
      <c r="P185" s="34">
        <v>0</v>
      </c>
      <c r="Q185" s="16">
        <v>1</v>
      </c>
      <c r="R185" s="16">
        <v>3</v>
      </c>
      <c r="S185" s="16">
        <v>7</v>
      </c>
      <c r="T185" s="16">
        <v>0</v>
      </c>
      <c r="U185" s="16">
        <v>0</v>
      </c>
      <c r="V185" s="16">
        <v>0</v>
      </c>
      <c r="W185" s="16" t="s">
        <v>967</v>
      </c>
      <c r="X185" s="16" t="s">
        <v>987</v>
      </c>
      <c r="Y185" s="19" t="s">
        <v>780</v>
      </c>
    </row>
    <row r="186" s="3" customFormat="1" ht="70" customHeight="1" spans="1:25">
      <c r="A186" s="16" t="s">
        <v>988</v>
      </c>
      <c r="B186" s="19" t="s">
        <v>38</v>
      </c>
      <c r="C186" s="16" t="s">
        <v>354</v>
      </c>
      <c r="D186" s="16" t="s">
        <v>772</v>
      </c>
      <c r="E186" s="16" t="s">
        <v>279</v>
      </c>
      <c r="F186" s="16" t="s">
        <v>280</v>
      </c>
      <c r="G186" s="16" t="s">
        <v>989</v>
      </c>
      <c r="H186" s="16" t="s">
        <v>774</v>
      </c>
      <c r="I186" s="16" t="s">
        <v>990</v>
      </c>
      <c r="J186" s="36">
        <v>45667</v>
      </c>
      <c r="K186" s="36">
        <v>46001</v>
      </c>
      <c r="L186" s="16" t="s">
        <v>282</v>
      </c>
      <c r="M186" s="16" t="s">
        <v>991</v>
      </c>
      <c r="N186" s="34">
        <v>75</v>
      </c>
      <c r="O186" s="34">
        <v>75</v>
      </c>
      <c r="P186" s="34">
        <v>0</v>
      </c>
      <c r="Q186" s="16">
        <v>1</v>
      </c>
      <c r="R186" s="16">
        <v>7</v>
      </c>
      <c r="S186" s="16">
        <v>21</v>
      </c>
      <c r="T186" s="16">
        <v>0</v>
      </c>
      <c r="U186" s="16">
        <v>4</v>
      </c>
      <c r="V186" s="16">
        <v>12</v>
      </c>
      <c r="W186" s="16" t="s">
        <v>967</v>
      </c>
      <c r="X186" s="16" t="s">
        <v>992</v>
      </c>
      <c r="Y186" s="19" t="s">
        <v>780</v>
      </c>
    </row>
    <row r="187" s="3" customFormat="1" ht="70" customHeight="1" spans="1:25">
      <c r="A187" s="16" t="s">
        <v>993</v>
      </c>
      <c r="B187" s="19" t="s">
        <v>38</v>
      </c>
      <c r="C187" s="16" t="s">
        <v>354</v>
      </c>
      <c r="D187" s="16" t="s">
        <v>772</v>
      </c>
      <c r="E187" s="16" t="s">
        <v>279</v>
      </c>
      <c r="F187" s="16" t="s">
        <v>280</v>
      </c>
      <c r="G187" s="16" t="s">
        <v>994</v>
      </c>
      <c r="H187" s="16" t="s">
        <v>774</v>
      </c>
      <c r="I187" s="16" t="s">
        <v>995</v>
      </c>
      <c r="J187" s="36">
        <v>45668</v>
      </c>
      <c r="K187" s="36">
        <v>46002</v>
      </c>
      <c r="L187" s="16" t="s">
        <v>282</v>
      </c>
      <c r="M187" s="16" t="s">
        <v>996</v>
      </c>
      <c r="N187" s="34">
        <v>60</v>
      </c>
      <c r="O187" s="34">
        <v>60</v>
      </c>
      <c r="P187" s="34">
        <v>0</v>
      </c>
      <c r="Q187" s="16">
        <v>1</v>
      </c>
      <c r="R187" s="16">
        <v>37</v>
      </c>
      <c r="S187" s="22">
        <v>291</v>
      </c>
      <c r="T187" s="16">
        <v>0</v>
      </c>
      <c r="U187" s="16">
        <v>12</v>
      </c>
      <c r="V187" s="16">
        <v>46</v>
      </c>
      <c r="W187" s="16" t="s">
        <v>967</v>
      </c>
      <c r="X187" s="22" t="s">
        <v>997</v>
      </c>
      <c r="Y187" s="19" t="s">
        <v>780</v>
      </c>
    </row>
    <row r="188" s="3" customFormat="1" ht="185.25" spans="1:25">
      <c r="A188" s="16" t="s">
        <v>998</v>
      </c>
      <c r="B188" s="19" t="s">
        <v>38</v>
      </c>
      <c r="C188" s="16" t="s">
        <v>354</v>
      </c>
      <c r="D188" s="16" t="s">
        <v>772</v>
      </c>
      <c r="E188" s="16" t="s">
        <v>279</v>
      </c>
      <c r="F188" s="16" t="s">
        <v>287</v>
      </c>
      <c r="G188" s="16" t="s">
        <v>999</v>
      </c>
      <c r="H188" s="17" t="s">
        <v>774</v>
      </c>
      <c r="I188" s="16" t="s">
        <v>1000</v>
      </c>
      <c r="J188" s="36">
        <v>45669</v>
      </c>
      <c r="K188" s="36">
        <v>46003</v>
      </c>
      <c r="L188" s="16" t="s">
        <v>282</v>
      </c>
      <c r="M188" s="16" t="s">
        <v>1001</v>
      </c>
      <c r="N188" s="34">
        <v>200</v>
      </c>
      <c r="O188" s="34">
        <v>200</v>
      </c>
      <c r="P188" s="34">
        <v>0</v>
      </c>
      <c r="Q188" s="16">
        <v>1</v>
      </c>
      <c r="R188" s="16">
        <v>278</v>
      </c>
      <c r="S188" s="22">
        <v>1167</v>
      </c>
      <c r="T188" s="16">
        <v>0</v>
      </c>
      <c r="U188" s="16">
        <v>50</v>
      </c>
      <c r="V188" s="16">
        <v>207</v>
      </c>
      <c r="W188" s="16" t="s">
        <v>967</v>
      </c>
      <c r="X188" s="22" t="s">
        <v>1002</v>
      </c>
      <c r="Y188" s="19" t="s">
        <v>780</v>
      </c>
    </row>
    <row r="189" s="3" customFormat="1" ht="199.5" spans="1:25">
      <c r="A189" s="16" t="s">
        <v>1003</v>
      </c>
      <c r="B189" s="19" t="s">
        <v>38</v>
      </c>
      <c r="C189" s="16" t="s">
        <v>354</v>
      </c>
      <c r="D189" s="16" t="s">
        <v>772</v>
      </c>
      <c r="E189" s="16" t="s">
        <v>279</v>
      </c>
      <c r="F189" s="16" t="s">
        <v>294</v>
      </c>
      <c r="G189" s="16" t="s">
        <v>1004</v>
      </c>
      <c r="H189" s="16" t="s">
        <v>774</v>
      </c>
      <c r="I189" s="16" t="s">
        <v>1005</v>
      </c>
      <c r="J189" s="36">
        <v>45670</v>
      </c>
      <c r="K189" s="36">
        <v>46004</v>
      </c>
      <c r="L189" s="16" t="s">
        <v>282</v>
      </c>
      <c r="M189" s="16" t="s">
        <v>1006</v>
      </c>
      <c r="N189" s="34">
        <v>100</v>
      </c>
      <c r="O189" s="34">
        <v>100</v>
      </c>
      <c r="P189" s="34">
        <v>0</v>
      </c>
      <c r="Q189" s="16">
        <v>1</v>
      </c>
      <c r="R189" s="16">
        <v>238</v>
      </c>
      <c r="S189" s="22">
        <v>936</v>
      </c>
      <c r="T189" s="16">
        <v>1</v>
      </c>
      <c r="U189" s="16">
        <v>116</v>
      </c>
      <c r="V189" s="16">
        <v>501</v>
      </c>
      <c r="W189" s="16" t="s">
        <v>967</v>
      </c>
      <c r="X189" s="22" t="s">
        <v>1007</v>
      </c>
      <c r="Y189" s="19" t="s">
        <v>780</v>
      </c>
    </row>
    <row r="190" s="3" customFormat="1" ht="91" customHeight="1" spans="1:25">
      <c r="A190" s="16" t="s">
        <v>1008</v>
      </c>
      <c r="B190" s="19" t="s">
        <v>38</v>
      </c>
      <c r="C190" s="16" t="s">
        <v>354</v>
      </c>
      <c r="D190" s="16" t="s">
        <v>772</v>
      </c>
      <c r="E190" s="16" t="s">
        <v>279</v>
      </c>
      <c r="F190" s="16" t="s">
        <v>287</v>
      </c>
      <c r="G190" s="16" t="s">
        <v>1009</v>
      </c>
      <c r="H190" s="60" t="s">
        <v>1010</v>
      </c>
      <c r="I190" s="16" t="s">
        <v>1011</v>
      </c>
      <c r="J190" s="36">
        <v>45669</v>
      </c>
      <c r="K190" s="36">
        <v>46003</v>
      </c>
      <c r="L190" s="16" t="s">
        <v>282</v>
      </c>
      <c r="M190" s="16" t="s">
        <v>1012</v>
      </c>
      <c r="N190" s="34">
        <v>25</v>
      </c>
      <c r="O190" s="61">
        <v>25</v>
      </c>
      <c r="P190" s="34">
        <v>0</v>
      </c>
      <c r="Q190" s="16">
        <v>1</v>
      </c>
      <c r="R190" s="16">
        <v>37</v>
      </c>
      <c r="S190" s="16">
        <v>165</v>
      </c>
      <c r="T190" s="16">
        <v>1</v>
      </c>
      <c r="U190" s="20">
        <v>11</v>
      </c>
      <c r="V190" s="20">
        <v>45</v>
      </c>
      <c r="W190" s="16" t="s">
        <v>1013</v>
      </c>
      <c r="X190" s="16" t="s">
        <v>1014</v>
      </c>
      <c r="Y190" s="19" t="s">
        <v>780</v>
      </c>
    </row>
    <row r="191" s="3" customFormat="1" ht="91" customHeight="1" spans="1:25">
      <c r="A191" s="16" t="s">
        <v>1015</v>
      </c>
      <c r="B191" s="19" t="s">
        <v>38</v>
      </c>
      <c r="C191" s="16" t="s">
        <v>354</v>
      </c>
      <c r="D191" s="16" t="s">
        <v>772</v>
      </c>
      <c r="E191" s="16" t="s">
        <v>346</v>
      </c>
      <c r="F191" s="16" t="s">
        <v>378</v>
      </c>
      <c r="G191" s="16" t="s">
        <v>1016</v>
      </c>
      <c r="H191" s="16" t="s">
        <v>1017</v>
      </c>
      <c r="I191" s="16" t="s">
        <v>378</v>
      </c>
      <c r="J191" s="36">
        <v>45717</v>
      </c>
      <c r="K191" s="36">
        <v>45992</v>
      </c>
      <c r="L191" s="16" t="s">
        <v>349</v>
      </c>
      <c r="M191" s="16" t="s">
        <v>1018</v>
      </c>
      <c r="N191" s="34">
        <v>20</v>
      </c>
      <c r="O191" s="34">
        <v>20</v>
      </c>
      <c r="P191" s="34">
        <v>0</v>
      </c>
      <c r="Q191" s="16">
        <v>1</v>
      </c>
      <c r="R191" s="16">
        <v>110</v>
      </c>
      <c r="S191" s="22">
        <v>360</v>
      </c>
      <c r="T191" s="16">
        <v>0</v>
      </c>
      <c r="U191" s="20">
        <v>17</v>
      </c>
      <c r="V191" s="20">
        <v>59</v>
      </c>
      <c r="W191" s="16" t="s">
        <v>1019</v>
      </c>
      <c r="X191" s="22" t="s">
        <v>1020</v>
      </c>
      <c r="Y191" s="19" t="s">
        <v>780</v>
      </c>
    </row>
    <row r="192" s="3" customFormat="1" ht="91" customHeight="1" spans="1:25">
      <c r="A192" s="16" t="s">
        <v>1021</v>
      </c>
      <c r="B192" s="19" t="s">
        <v>38</v>
      </c>
      <c r="C192" s="16" t="s">
        <v>354</v>
      </c>
      <c r="D192" s="16" t="s">
        <v>772</v>
      </c>
      <c r="E192" s="16" t="s">
        <v>346</v>
      </c>
      <c r="F192" s="16" t="s">
        <v>378</v>
      </c>
      <c r="G192" s="16" t="s">
        <v>1022</v>
      </c>
      <c r="H192" s="16" t="s">
        <v>1017</v>
      </c>
      <c r="I192" s="16" t="s">
        <v>378</v>
      </c>
      <c r="J192" s="36">
        <v>45717</v>
      </c>
      <c r="K192" s="36">
        <v>45992</v>
      </c>
      <c r="L192" s="16" t="s">
        <v>349</v>
      </c>
      <c r="M192" s="16" t="s">
        <v>1023</v>
      </c>
      <c r="N192" s="34">
        <v>20</v>
      </c>
      <c r="O192" s="34">
        <v>20</v>
      </c>
      <c r="P192" s="34">
        <v>0</v>
      </c>
      <c r="Q192" s="16">
        <v>1</v>
      </c>
      <c r="R192" s="16">
        <v>36</v>
      </c>
      <c r="S192" s="22">
        <v>120</v>
      </c>
      <c r="T192" s="16">
        <v>0</v>
      </c>
      <c r="U192" s="20">
        <v>3</v>
      </c>
      <c r="V192" s="20">
        <v>10</v>
      </c>
      <c r="W192" s="16" t="s">
        <v>1019</v>
      </c>
      <c r="X192" s="22" t="s">
        <v>1024</v>
      </c>
      <c r="Y192" s="19" t="s">
        <v>780</v>
      </c>
    </row>
    <row r="193" s="3" customFormat="1" ht="91" customHeight="1" spans="1:25">
      <c r="A193" s="16" t="s">
        <v>1025</v>
      </c>
      <c r="B193" s="19" t="s">
        <v>38</v>
      </c>
      <c r="C193" s="16" t="s">
        <v>354</v>
      </c>
      <c r="D193" s="16" t="s">
        <v>772</v>
      </c>
      <c r="E193" s="16" t="s">
        <v>346</v>
      </c>
      <c r="F193" s="16" t="s">
        <v>378</v>
      </c>
      <c r="G193" s="16" t="s">
        <v>1026</v>
      </c>
      <c r="H193" s="16" t="s">
        <v>1017</v>
      </c>
      <c r="I193" s="16" t="s">
        <v>378</v>
      </c>
      <c r="J193" s="36">
        <v>45717</v>
      </c>
      <c r="K193" s="36">
        <v>45992</v>
      </c>
      <c r="L193" s="16" t="s">
        <v>349</v>
      </c>
      <c r="M193" s="16" t="s">
        <v>1027</v>
      </c>
      <c r="N193" s="34">
        <v>60</v>
      </c>
      <c r="O193" s="34">
        <v>60</v>
      </c>
      <c r="P193" s="34">
        <v>0</v>
      </c>
      <c r="Q193" s="16">
        <v>1</v>
      </c>
      <c r="R193" s="16">
        <v>120</v>
      </c>
      <c r="S193" s="22">
        <v>600</v>
      </c>
      <c r="T193" s="16">
        <v>0</v>
      </c>
      <c r="U193" s="20">
        <v>17</v>
      </c>
      <c r="V193" s="20">
        <v>59</v>
      </c>
      <c r="W193" s="16" t="s">
        <v>1019</v>
      </c>
      <c r="X193" s="22" t="s">
        <v>1028</v>
      </c>
      <c r="Y193" s="19" t="s">
        <v>780</v>
      </c>
    </row>
    <row r="194" s="3" customFormat="1" ht="91" customHeight="1" spans="1:25">
      <c r="A194" s="16" t="s">
        <v>1029</v>
      </c>
      <c r="B194" s="19" t="s">
        <v>38</v>
      </c>
      <c r="C194" s="55" t="s">
        <v>354</v>
      </c>
      <c r="D194" s="16" t="s">
        <v>772</v>
      </c>
      <c r="E194" s="55" t="s">
        <v>346</v>
      </c>
      <c r="F194" s="55" t="s">
        <v>378</v>
      </c>
      <c r="G194" s="55" t="s">
        <v>1030</v>
      </c>
      <c r="H194" s="55" t="s">
        <v>1017</v>
      </c>
      <c r="I194" s="55" t="s">
        <v>378</v>
      </c>
      <c r="J194" s="63">
        <v>45717</v>
      </c>
      <c r="K194" s="63">
        <v>45992</v>
      </c>
      <c r="L194" s="55" t="s">
        <v>349</v>
      </c>
      <c r="M194" s="16" t="s">
        <v>1031</v>
      </c>
      <c r="N194" s="64">
        <v>30</v>
      </c>
      <c r="O194" s="64">
        <v>30</v>
      </c>
      <c r="P194" s="64">
        <v>0</v>
      </c>
      <c r="Q194" s="16">
        <v>1</v>
      </c>
      <c r="R194" s="55">
        <v>38</v>
      </c>
      <c r="S194" s="66">
        <v>190</v>
      </c>
      <c r="T194" s="16">
        <v>0</v>
      </c>
      <c r="U194" s="20">
        <v>3</v>
      </c>
      <c r="V194" s="20">
        <v>5</v>
      </c>
      <c r="W194" s="55" t="s">
        <v>1019</v>
      </c>
      <c r="X194" s="66" t="s">
        <v>1032</v>
      </c>
      <c r="Y194" s="19" t="s">
        <v>780</v>
      </c>
    </row>
    <row r="195" s="3" customFormat="1" ht="91" customHeight="1" spans="1:25">
      <c r="A195" s="16" t="s">
        <v>1033</v>
      </c>
      <c r="B195" s="19" t="s">
        <v>38</v>
      </c>
      <c r="C195" s="16" t="s">
        <v>354</v>
      </c>
      <c r="D195" s="16" t="s">
        <v>772</v>
      </c>
      <c r="E195" s="16" t="s">
        <v>346</v>
      </c>
      <c r="F195" s="16" t="s">
        <v>378</v>
      </c>
      <c r="G195" s="16" t="s">
        <v>1034</v>
      </c>
      <c r="H195" s="16" t="s">
        <v>1017</v>
      </c>
      <c r="I195" s="16" t="s">
        <v>378</v>
      </c>
      <c r="J195" s="36">
        <v>45717</v>
      </c>
      <c r="K195" s="36">
        <v>45992</v>
      </c>
      <c r="L195" s="16" t="s">
        <v>349</v>
      </c>
      <c r="M195" s="16" t="s">
        <v>1035</v>
      </c>
      <c r="N195" s="34">
        <v>80</v>
      </c>
      <c r="O195" s="34">
        <v>80</v>
      </c>
      <c r="P195" s="34">
        <v>0</v>
      </c>
      <c r="Q195" s="16">
        <v>1</v>
      </c>
      <c r="R195" s="16">
        <v>130</v>
      </c>
      <c r="S195" s="16">
        <v>650</v>
      </c>
      <c r="T195" s="16">
        <v>0</v>
      </c>
      <c r="U195" s="20">
        <v>10</v>
      </c>
      <c r="V195" s="20">
        <v>29</v>
      </c>
      <c r="W195" s="16" t="s">
        <v>1019</v>
      </c>
      <c r="X195" s="16" t="s">
        <v>1036</v>
      </c>
      <c r="Y195" s="19" t="s">
        <v>780</v>
      </c>
    </row>
    <row r="196" s="3" customFormat="1" ht="91" customHeight="1" spans="1:25">
      <c r="A196" s="16" t="s">
        <v>1037</v>
      </c>
      <c r="B196" s="19" t="s">
        <v>38</v>
      </c>
      <c r="C196" s="16" t="s">
        <v>354</v>
      </c>
      <c r="D196" s="16" t="s">
        <v>772</v>
      </c>
      <c r="E196" s="16" t="s">
        <v>346</v>
      </c>
      <c r="F196" s="16" t="s">
        <v>378</v>
      </c>
      <c r="G196" s="16" t="s">
        <v>1038</v>
      </c>
      <c r="H196" s="16" t="s">
        <v>1017</v>
      </c>
      <c r="I196" s="16" t="s">
        <v>378</v>
      </c>
      <c r="J196" s="36">
        <v>45717</v>
      </c>
      <c r="K196" s="36">
        <v>45992</v>
      </c>
      <c r="L196" s="16" t="s">
        <v>349</v>
      </c>
      <c r="M196" s="16" t="s">
        <v>1039</v>
      </c>
      <c r="N196" s="34">
        <v>40</v>
      </c>
      <c r="O196" s="34">
        <v>40</v>
      </c>
      <c r="P196" s="34">
        <v>0</v>
      </c>
      <c r="Q196" s="16">
        <v>1</v>
      </c>
      <c r="R196" s="16">
        <v>76</v>
      </c>
      <c r="S196" s="16">
        <v>380</v>
      </c>
      <c r="T196" s="16">
        <v>0</v>
      </c>
      <c r="U196" s="20">
        <v>10</v>
      </c>
      <c r="V196" s="20">
        <v>29</v>
      </c>
      <c r="W196" s="16" t="s">
        <v>1019</v>
      </c>
      <c r="X196" s="16" t="s">
        <v>1040</v>
      </c>
      <c r="Y196" s="19" t="s">
        <v>780</v>
      </c>
    </row>
    <row r="197" s="3" customFormat="1" ht="91" customHeight="1" spans="1:25">
      <c r="A197" s="16" t="s">
        <v>1041</v>
      </c>
      <c r="B197" s="19" t="s">
        <v>38</v>
      </c>
      <c r="C197" s="16" t="s">
        <v>354</v>
      </c>
      <c r="D197" s="16" t="s">
        <v>772</v>
      </c>
      <c r="E197" s="16" t="s">
        <v>346</v>
      </c>
      <c r="F197" s="16" t="s">
        <v>378</v>
      </c>
      <c r="G197" s="16" t="s">
        <v>1042</v>
      </c>
      <c r="H197" s="16" t="s">
        <v>1017</v>
      </c>
      <c r="I197" s="16" t="s">
        <v>378</v>
      </c>
      <c r="J197" s="36">
        <v>45717</v>
      </c>
      <c r="K197" s="36">
        <v>45992</v>
      </c>
      <c r="L197" s="16" t="s">
        <v>349</v>
      </c>
      <c r="M197" s="16" t="s">
        <v>1043</v>
      </c>
      <c r="N197" s="34">
        <v>20</v>
      </c>
      <c r="O197" s="34">
        <v>20</v>
      </c>
      <c r="P197" s="34">
        <v>0</v>
      </c>
      <c r="Q197" s="16">
        <v>1</v>
      </c>
      <c r="R197" s="16">
        <v>122</v>
      </c>
      <c r="S197" s="16">
        <v>610</v>
      </c>
      <c r="T197" s="16">
        <v>0</v>
      </c>
      <c r="U197" s="20">
        <v>11</v>
      </c>
      <c r="V197" s="20">
        <v>31</v>
      </c>
      <c r="W197" s="16" t="s">
        <v>1019</v>
      </c>
      <c r="X197" s="16" t="s">
        <v>1044</v>
      </c>
      <c r="Y197" s="19" t="s">
        <v>780</v>
      </c>
    </row>
    <row r="198" s="3" customFormat="1" ht="91" customHeight="1" spans="1:25">
      <c r="A198" s="16" t="s">
        <v>1045</v>
      </c>
      <c r="B198" s="19" t="s">
        <v>38</v>
      </c>
      <c r="C198" s="16" t="s">
        <v>354</v>
      </c>
      <c r="D198" s="16" t="s">
        <v>772</v>
      </c>
      <c r="E198" s="16" t="s">
        <v>346</v>
      </c>
      <c r="F198" s="16" t="s">
        <v>378</v>
      </c>
      <c r="G198" s="16" t="s">
        <v>1046</v>
      </c>
      <c r="H198" s="16" t="s">
        <v>1017</v>
      </c>
      <c r="I198" s="16" t="s">
        <v>378</v>
      </c>
      <c r="J198" s="36">
        <v>45717</v>
      </c>
      <c r="K198" s="36">
        <v>45992</v>
      </c>
      <c r="L198" s="16" t="s">
        <v>349</v>
      </c>
      <c r="M198" s="16" t="s">
        <v>1047</v>
      </c>
      <c r="N198" s="34">
        <v>40</v>
      </c>
      <c r="O198" s="34">
        <v>40</v>
      </c>
      <c r="P198" s="34">
        <v>0</v>
      </c>
      <c r="Q198" s="16">
        <v>1</v>
      </c>
      <c r="R198" s="16">
        <v>80</v>
      </c>
      <c r="S198" s="16">
        <v>400</v>
      </c>
      <c r="T198" s="16">
        <v>0</v>
      </c>
      <c r="U198" s="20">
        <v>11</v>
      </c>
      <c r="V198" s="20">
        <v>31</v>
      </c>
      <c r="W198" s="16" t="s">
        <v>1019</v>
      </c>
      <c r="X198" s="16" t="s">
        <v>1048</v>
      </c>
      <c r="Y198" s="19" t="s">
        <v>780</v>
      </c>
    </row>
    <row r="199" s="3" customFormat="1" ht="91" customHeight="1" spans="1:25">
      <c r="A199" s="16" t="s">
        <v>1049</v>
      </c>
      <c r="B199" s="19" t="s">
        <v>38</v>
      </c>
      <c r="C199" s="16" t="s">
        <v>354</v>
      </c>
      <c r="D199" s="16" t="s">
        <v>772</v>
      </c>
      <c r="E199" s="16" t="s">
        <v>346</v>
      </c>
      <c r="F199" s="16" t="s">
        <v>378</v>
      </c>
      <c r="G199" s="16" t="s">
        <v>1050</v>
      </c>
      <c r="H199" s="16" t="s">
        <v>1017</v>
      </c>
      <c r="I199" s="16" t="s">
        <v>378</v>
      </c>
      <c r="J199" s="36">
        <v>45717</v>
      </c>
      <c r="K199" s="36">
        <v>45992</v>
      </c>
      <c r="L199" s="16" t="s">
        <v>349</v>
      </c>
      <c r="M199" s="16" t="s">
        <v>1051</v>
      </c>
      <c r="N199" s="34">
        <v>10</v>
      </c>
      <c r="O199" s="34">
        <v>10</v>
      </c>
      <c r="P199" s="34">
        <v>0</v>
      </c>
      <c r="Q199" s="16">
        <v>1</v>
      </c>
      <c r="R199" s="16">
        <v>107</v>
      </c>
      <c r="S199" s="16">
        <v>535</v>
      </c>
      <c r="T199" s="16">
        <v>0</v>
      </c>
      <c r="U199" s="20">
        <v>10</v>
      </c>
      <c r="V199" s="20">
        <v>35</v>
      </c>
      <c r="W199" s="16" t="s">
        <v>1019</v>
      </c>
      <c r="X199" s="16" t="s">
        <v>1052</v>
      </c>
      <c r="Y199" s="19" t="s">
        <v>780</v>
      </c>
    </row>
    <row r="200" s="3" customFormat="1" ht="91" customHeight="1" spans="1:25">
      <c r="A200" s="16" t="s">
        <v>1053</v>
      </c>
      <c r="B200" s="19" t="s">
        <v>38</v>
      </c>
      <c r="C200" s="16" t="s">
        <v>354</v>
      </c>
      <c r="D200" s="16" t="s">
        <v>772</v>
      </c>
      <c r="E200" s="16" t="s">
        <v>346</v>
      </c>
      <c r="F200" s="16" t="s">
        <v>1054</v>
      </c>
      <c r="G200" s="16" t="s">
        <v>1055</v>
      </c>
      <c r="H200" s="16" t="s">
        <v>1017</v>
      </c>
      <c r="I200" s="16" t="s">
        <v>1054</v>
      </c>
      <c r="J200" s="36">
        <v>45717</v>
      </c>
      <c r="K200" s="36">
        <v>45992</v>
      </c>
      <c r="L200" s="16" t="s">
        <v>349</v>
      </c>
      <c r="M200" s="16" t="s">
        <v>1056</v>
      </c>
      <c r="N200" s="34">
        <v>20</v>
      </c>
      <c r="O200" s="34">
        <v>20</v>
      </c>
      <c r="P200" s="34">
        <v>0</v>
      </c>
      <c r="Q200" s="16">
        <v>1</v>
      </c>
      <c r="R200" s="16">
        <v>25</v>
      </c>
      <c r="S200" s="16">
        <v>112</v>
      </c>
      <c r="T200" s="16">
        <v>0</v>
      </c>
      <c r="U200" s="16">
        <v>6</v>
      </c>
      <c r="V200" s="16">
        <v>24</v>
      </c>
      <c r="W200" s="16" t="s">
        <v>1019</v>
      </c>
      <c r="X200" s="16" t="s">
        <v>1057</v>
      </c>
      <c r="Y200" s="19" t="s">
        <v>780</v>
      </c>
    </row>
    <row r="201" s="3" customFormat="1" ht="91" customHeight="1" spans="1:25">
      <c r="A201" s="16" t="s">
        <v>1058</v>
      </c>
      <c r="B201" s="19" t="s">
        <v>38</v>
      </c>
      <c r="C201" s="16" t="s">
        <v>354</v>
      </c>
      <c r="D201" s="16" t="s">
        <v>772</v>
      </c>
      <c r="E201" s="16" t="s">
        <v>346</v>
      </c>
      <c r="F201" s="16" t="s">
        <v>392</v>
      </c>
      <c r="G201" s="16" t="s">
        <v>1059</v>
      </c>
      <c r="H201" s="16" t="s">
        <v>44</v>
      </c>
      <c r="I201" s="16" t="s">
        <v>392</v>
      </c>
      <c r="J201" s="36">
        <v>45717</v>
      </c>
      <c r="K201" s="36">
        <v>45992</v>
      </c>
      <c r="L201" s="16" t="s">
        <v>349</v>
      </c>
      <c r="M201" s="16" t="s">
        <v>1060</v>
      </c>
      <c r="N201" s="34">
        <v>15</v>
      </c>
      <c r="O201" s="34">
        <v>15</v>
      </c>
      <c r="P201" s="34">
        <v>0</v>
      </c>
      <c r="Q201" s="16">
        <v>1</v>
      </c>
      <c r="R201" s="16">
        <v>5</v>
      </c>
      <c r="S201" s="16">
        <v>28</v>
      </c>
      <c r="T201" s="16">
        <v>1</v>
      </c>
      <c r="U201" s="20">
        <v>2</v>
      </c>
      <c r="V201" s="20">
        <v>8</v>
      </c>
      <c r="W201" s="16" t="s">
        <v>1019</v>
      </c>
      <c r="X201" s="16" t="s">
        <v>1061</v>
      </c>
      <c r="Y201" s="19" t="s">
        <v>780</v>
      </c>
    </row>
    <row r="202" s="3" customFormat="1" ht="91" customHeight="1" spans="1:25">
      <c r="A202" s="16" t="s">
        <v>1062</v>
      </c>
      <c r="B202" s="19" t="s">
        <v>38</v>
      </c>
      <c r="C202" s="16" t="s">
        <v>354</v>
      </c>
      <c r="D202" s="16" t="s">
        <v>772</v>
      </c>
      <c r="E202" s="16" t="s">
        <v>346</v>
      </c>
      <c r="F202" s="16" t="s">
        <v>392</v>
      </c>
      <c r="G202" s="16" t="s">
        <v>1063</v>
      </c>
      <c r="H202" s="16" t="s">
        <v>1017</v>
      </c>
      <c r="I202" s="16" t="s">
        <v>392</v>
      </c>
      <c r="J202" s="36">
        <v>45717</v>
      </c>
      <c r="K202" s="36">
        <v>45992</v>
      </c>
      <c r="L202" s="16" t="s">
        <v>349</v>
      </c>
      <c r="M202" s="16" t="s">
        <v>1064</v>
      </c>
      <c r="N202" s="34">
        <v>35</v>
      </c>
      <c r="O202" s="34">
        <v>35</v>
      </c>
      <c r="P202" s="34">
        <v>0</v>
      </c>
      <c r="Q202" s="16">
        <v>1</v>
      </c>
      <c r="R202" s="16">
        <v>9</v>
      </c>
      <c r="S202" s="16">
        <v>32</v>
      </c>
      <c r="T202" s="16">
        <v>1</v>
      </c>
      <c r="U202" s="20">
        <v>3</v>
      </c>
      <c r="V202" s="20">
        <v>12</v>
      </c>
      <c r="W202" s="16" t="s">
        <v>1019</v>
      </c>
      <c r="X202" s="16" t="s">
        <v>1065</v>
      </c>
      <c r="Y202" s="19" t="s">
        <v>780</v>
      </c>
    </row>
    <row r="203" s="3" customFormat="1" ht="91" customHeight="1" spans="1:25">
      <c r="A203" s="16" t="s">
        <v>1066</v>
      </c>
      <c r="B203" s="19" t="s">
        <v>38</v>
      </c>
      <c r="C203" s="16" t="s">
        <v>354</v>
      </c>
      <c r="D203" s="16" t="s">
        <v>772</v>
      </c>
      <c r="E203" s="16" t="s">
        <v>346</v>
      </c>
      <c r="F203" s="16" t="s">
        <v>392</v>
      </c>
      <c r="G203" s="16" t="s">
        <v>1067</v>
      </c>
      <c r="H203" s="16" t="s">
        <v>44</v>
      </c>
      <c r="I203" s="16" t="s">
        <v>392</v>
      </c>
      <c r="J203" s="36">
        <v>45717</v>
      </c>
      <c r="K203" s="36">
        <v>45992</v>
      </c>
      <c r="L203" s="16" t="s">
        <v>349</v>
      </c>
      <c r="M203" s="16" t="s">
        <v>1068</v>
      </c>
      <c r="N203" s="34">
        <v>50</v>
      </c>
      <c r="O203" s="34">
        <v>50</v>
      </c>
      <c r="P203" s="34">
        <v>0</v>
      </c>
      <c r="Q203" s="16">
        <v>1</v>
      </c>
      <c r="R203" s="16">
        <v>7</v>
      </c>
      <c r="S203" s="16">
        <v>19</v>
      </c>
      <c r="T203" s="16">
        <v>1</v>
      </c>
      <c r="U203" s="20">
        <v>1</v>
      </c>
      <c r="V203" s="20">
        <v>4</v>
      </c>
      <c r="W203" s="16" t="s">
        <v>1019</v>
      </c>
      <c r="X203" s="16" t="s">
        <v>1069</v>
      </c>
      <c r="Y203" s="19" t="s">
        <v>780</v>
      </c>
    </row>
    <row r="204" s="3" customFormat="1" ht="91" customHeight="1" spans="1:25">
      <c r="A204" s="16" t="s">
        <v>1070</v>
      </c>
      <c r="B204" s="19" t="s">
        <v>38</v>
      </c>
      <c r="C204" s="16" t="s">
        <v>354</v>
      </c>
      <c r="D204" s="16" t="s">
        <v>772</v>
      </c>
      <c r="E204" s="16" t="s">
        <v>346</v>
      </c>
      <c r="F204" s="16" t="s">
        <v>392</v>
      </c>
      <c r="G204" s="16" t="s">
        <v>1071</v>
      </c>
      <c r="H204" s="16" t="s">
        <v>1017</v>
      </c>
      <c r="I204" s="16" t="s">
        <v>392</v>
      </c>
      <c r="J204" s="36">
        <v>45717</v>
      </c>
      <c r="K204" s="36">
        <v>45992</v>
      </c>
      <c r="L204" s="16" t="s">
        <v>349</v>
      </c>
      <c r="M204" s="16" t="s">
        <v>1072</v>
      </c>
      <c r="N204" s="34">
        <v>40</v>
      </c>
      <c r="O204" s="34">
        <v>40</v>
      </c>
      <c r="P204" s="34">
        <v>0</v>
      </c>
      <c r="Q204" s="16">
        <v>1</v>
      </c>
      <c r="R204" s="16">
        <v>5</v>
      </c>
      <c r="S204" s="16">
        <v>21</v>
      </c>
      <c r="T204" s="16">
        <v>1</v>
      </c>
      <c r="U204" s="20">
        <v>3</v>
      </c>
      <c r="V204" s="20">
        <v>8</v>
      </c>
      <c r="W204" s="16" t="s">
        <v>1019</v>
      </c>
      <c r="X204" s="16" t="s">
        <v>1073</v>
      </c>
      <c r="Y204" s="19" t="s">
        <v>780</v>
      </c>
    </row>
    <row r="205" s="3" customFormat="1" ht="91" customHeight="1" spans="1:25">
      <c r="A205" s="16" t="s">
        <v>1074</v>
      </c>
      <c r="B205" s="19" t="s">
        <v>38</v>
      </c>
      <c r="C205" s="16" t="s">
        <v>354</v>
      </c>
      <c r="D205" s="16" t="s">
        <v>772</v>
      </c>
      <c r="E205" s="16" t="s">
        <v>346</v>
      </c>
      <c r="F205" s="16" t="s">
        <v>392</v>
      </c>
      <c r="G205" s="16" t="s">
        <v>1075</v>
      </c>
      <c r="H205" s="16" t="s">
        <v>1017</v>
      </c>
      <c r="I205" s="16" t="s">
        <v>392</v>
      </c>
      <c r="J205" s="36">
        <v>45717</v>
      </c>
      <c r="K205" s="36">
        <v>45992</v>
      </c>
      <c r="L205" s="16" t="s">
        <v>349</v>
      </c>
      <c r="M205" s="16" t="s">
        <v>1076</v>
      </c>
      <c r="N205" s="34">
        <v>20</v>
      </c>
      <c r="O205" s="34">
        <v>20</v>
      </c>
      <c r="P205" s="34">
        <v>0</v>
      </c>
      <c r="Q205" s="16">
        <v>1</v>
      </c>
      <c r="R205" s="16">
        <v>7</v>
      </c>
      <c r="S205" s="16">
        <v>17</v>
      </c>
      <c r="T205" s="16">
        <v>1</v>
      </c>
      <c r="U205" s="20">
        <v>2</v>
      </c>
      <c r="V205" s="20">
        <v>5</v>
      </c>
      <c r="W205" s="16" t="s">
        <v>1019</v>
      </c>
      <c r="X205" s="16" t="s">
        <v>1077</v>
      </c>
      <c r="Y205" s="19" t="s">
        <v>780</v>
      </c>
    </row>
    <row r="206" s="3" customFormat="1" ht="91" customHeight="1" spans="1:25">
      <c r="A206" s="16" t="s">
        <v>1078</v>
      </c>
      <c r="B206" s="19" t="s">
        <v>38</v>
      </c>
      <c r="C206" s="16" t="s">
        <v>354</v>
      </c>
      <c r="D206" s="16" t="s">
        <v>772</v>
      </c>
      <c r="E206" s="16" t="s">
        <v>346</v>
      </c>
      <c r="F206" s="16" t="s">
        <v>392</v>
      </c>
      <c r="G206" s="16" t="s">
        <v>1079</v>
      </c>
      <c r="H206" s="16" t="s">
        <v>1017</v>
      </c>
      <c r="I206" s="16" t="s">
        <v>392</v>
      </c>
      <c r="J206" s="36">
        <v>45717</v>
      </c>
      <c r="K206" s="36">
        <v>45992</v>
      </c>
      <c r="L206" s="16" t="s">
        <v>349</v>
      </c>
      <c r="M206" s="16" t="s">
        <v>1080</v>
      </c>
      <c r="N206" s="34">
        <v>10</v>
      </c>
      <c r="O206" s="34">
        <v>10</v>
      </c>
      <c r="P206" s="34">
        <v>0</v>
      </c>
      <c r="Q206" s="16">
        <v>1</v>
      </c>
      <c r="R206" s="16">
        <v>9</v>
      </c>
      <c r="S206" s="16">
        <v>27</v>
      </c>
      <c r="T206" s="16">
        <v>1</v>
      </c>
      <c r="U206" s="20">
        <v>3</v>
      </c>
      <c r="V206" s="20">
        <v>13</v>
      </c>
      <c r="W206" s="16" t="s">
        <v>1019</v>
      </c>
      <c r="X206" s="16" t="s">
        <v>1081</v>
      </c>
      <c r="Y206" s="19" t="s">
        <v>780</v>
      </c>
    </row>
    <row r="207" s="3" customFormat="1" ht="91" customHeight="1" spans="1:25">
      <c r="A207" s="16" t="s">
        <v>1082</v>
      </c>
      <c r="B207" s="19" t="s">
        <v>38</v>
      </c>
      <c r="C207" s="16" t="s">
        <v>354</v>
      </c>
      <c r="D207" s="16" t="s">
        <v>772</v>
      </c>
      <c r="E207" s="16" t="s">
        <v>346</v>
      </c>
      <c r="F207" s="16" t="s">
        <v>383</v>
      </c>
      <c r="G207" s="16" t="s">
        <v>1083</v>
      </c>
      <c r="H207" s="16" t="s">
        <v>1017</v>
      </c>
      <c r="I207" s="16" t="s">
        <v>383</v>
      </c>
      <c r="J207" s="36">
        <v>45717</v>
      </c>
      <c r="K207" s="36">
        <v>45992</v>
      </c>
      <c r="L207" s="16" t="s">
        <v>349</v>
      </c>
      <c r="M207" s="16" t="s">
        <v>1084</v>
      </c>
      <c r="N207" s="34">
        <v>40</v>
      </c>
      <c r="O207" s="34">
        <v>40</v>
      </c>
      <c r="P207" s="34">
        <v>0</v>
      </c>
      <c r="Q207" s="16">
        <v>1</v>
      </c>
      <c r="R207" s="16">
        <v>61</v>
      </c>
      <c r="S207" s="16">
        <v>273</v>
      </c>
      <c r="T207" s="16">
        <v>1</v>
      </c>
      <c r="U207" s="20">
        <v>16</v>
      </c>
      <c r="V207" s="20">
        <v>55</v>
      </c>
      <c r="W207" s="16" t="s">
        <v>1019</v>
      </c>
      <c r="X207" s="16" t="s">
        <v>1085</v>
      </c>
      <c r="Y207" s="19" t="s">
        <v>780</v>
      </c>
    </row>
    <row r="208" s="3" customFormat="1" ht="91" customHeight="1" spans="1:25">
      <c r="A208" s="16" t="s">
        <v>1086</v>
      </c>
      <c r="B208" s="19" t="s">
        <v>38</v>
      </c>
      <c r="C208" s="16" t="s">
        <v>354</v>
      </c>
      <c r="D208" s="16" t="s">
        <v>772</v>
      </c>
      <c r="E208" s="16" t="s">
        <v>346</v>
      </c>
      <c r="F208" s="16" t="s">
        <v>383</v>
      </c>
      <c r="G208" s="16" t="s">
        <v>1087</v>
      </c>
      <c r="H208" s="16" t="s">
        <v>1017</v>
      </c>
      <c r="I208" s="16" t="s">
        <v>383</v>
      </c>
      <c r="J208" s="36">
        <v>45717</v>
      </c>
      <c r="K208" s="36">
        <v>45992</v>
      </c>
      <c r="L208" s="16" t="s">
        <v>349</v>
      </c>
      <c r="M208" s="16" t="s">
        <v>1088</v>
      </c>
      <c r="N208" s="34">
        <v>20</v>
      </c>
      <c r="O208" s="34">
        <v>20</v>
      </c>
      <c r="P208" s="34">
        <v>0</v>
      </c>
      <c r="Q208" s="16">
        <v>1</v>
      </c>
      <c r="R208" s="16">
        <v>23</v>
      </c>
      <c r="S208" s="16">
        <v>84</v>
      </c>
      <c r="T208" s="16">
        <v>1</v>
      </c>
      <c r="U208" s="20">
        <v>6</v>
      </c>
      <c r="V208" s="20">
        <v>21</v>
      </c>
      <c r="W208" s="16" t="s">
        <v>1019</v>
      </c>
      <c r="X208" s="16" t="s">
        <v>1089</v>
      </c>
      <c r="Y208" s="19" t="s">
        <v>780</v>
      </c>
    </row>
    <row r="209" s="3" customFormat="1" ht="91" customHeight="1" spans="1:25">
      <c r="A209" s="16" t="s">
        <v>1090</v>
      </c>
      <c r="B209" s="19" t="s">
        <v>38</v>
      </c>
      <c r="C209" s="16" t="s">
        <v>354</v>
      </c>
      <c r="D209" s="16" t="s">
        <v>772</v>
      </c>
      <c r="E209" s="16" t="s">
        <v>346</v>
      </c>
      <c r="F209" s="16" t="s">
        <v>383</v>
      </c>
      <c r="G209" s="16" t="s">
        <v>1091</v>
      </c>
      <c r="H209" s="16" t="s">
        <v>1017</v>
      </c>
      <c r="I209" s="16" t="s">
        <v>383</v>
      </c>
      <c r="J209" s="36">
        <v>45717</v>
      </c>
      <c r="K209" s="36">
        <v>45992</v>
      </c>
      <c r="L209" s="16" t="s">
        <v>349</v>
      </c>
      <c r="M209" s="16" t="s">
        <v>1084</v>
      </c>
      <c r="N209" s="34">
        <v>40</v>
      </c>
      <c r="O209" s="34">
        <v>40</v>
      </c>
      <c r="P209" s="34">
        <v>0</v>
      </c>
      <c r="Q209" s="16">
        <v>1</v>
      </c>
      <c r="R209" s="16">
        <v>21</v>
      </c>
      <c r="S209" s="16">
        <v>102</v>
      </c>
      <c r="T209" s="16">
        <v>1</v>
      </c>
      <c r="U209" s="20">
        <v>9</v>
      </c>
      <c r="V209" s="20">
        <v>41</v>
      </c>
      <c r="W209" s="16" t="s">
        <v>1019</v>
      </c>
      <c r="X209" s="16" t="s">
        <v>1092</v>
      </c>
      <c r="Y209" s="19" t="s">
        <v>780</v>
      </c>
    </row>
    <row r="210" s="3" customFormat="1" ht="91" customHeight="1" spans="1:25">
      <c r="A210" s="16" t="s">
        <v>1093</v>
      </c>
      <c r="B210" s="19" t="s">
        <v>38</v>
      </c>
      <c r="C210" s="16" t="s">
        <v>354</v>
      </c>
      <c r="D210" s="16" t="s">
        <v>772</v>
      </c>
      <c r="E210" s="16" t="s">
        <v>346</v>
      </c>
      <c r="F210" s="16" t="s">
        <v>383</v>
      </c>
      <c r="G210" s="16" t="s">
        <v>1094</v>
      </c>
      <c r="H210" s="16" t="s">
        <v>1017</v>
      </c>
      <c r="I210" s="16" t="s">
        <v>383</v>
      </c>
      <c r="J210" s="36">
        <v>45717</v>
      </c>
      <c r="K210" s="36">
        <v>45992</v>
      </c>
      <c r="L210" s="16" t="s">
        <v>349</v>
      </c>
      <c r="M210" s="16" t="s">
        <v>1095</v>
      </c>
      <c r="N210" s="34">
        <v>20</v>
      </c>
      <c r="O210" s="34">
        <v>20</v>
      </c>
      <c r="P210" s="34">
        <v>0</v>
      </c>
      <c r="Q210" s="16">
        <v>1</v>
      </c>
      <c r="R210" s="16">
        <v>41</v>
      </c>
      <c r="S210" s="16">
        <v>112</v>
      </c>
      <c r="T210" s="16">
        <v>1</v>
      </c>
      <c r="U210" s="20">
        <v>16</v>
      </c>
      <c r="V210" s="20">
        <v>65</v>
      </c>
      <c r="W210" s="16" t="s">
        <v>1019</v>
      </c>
      <c r="X210" s="16" t="s">
        <v>1096</v>
      </c>
      <c r="Y210" s="19" t="s">
        <v>780</v>
      </c>
    </row>
    <row r="211" s="3" customFormat="1" ht="91" customHeight="1" spans="1:25">
      <c r="A211" s="16" t="s">
        <v>1097</v>
      </c>
      <c r="B211" s="19" t="s">
        <v>38</v>
      </c>
      <c r="C211" s="16" t="s">
        <v>354</v>
      </c>
      <c r="D211" s="16" t="s">
        <v>772</v>
      </c>
      <c r="E211" s="16" t="s">
        <v>346</v>
      </c>
      <c r="F211" s="16" t="s">
        <v>383</v>
      </c>
      <c r="G211" s="16" t="s">
        <v>1098</v>
      </c>
      <c r="H211" s="16" t="s">
        <v>1017</v>
      </c>
      <c r="I211" s="16" t="s">
        <v>383</v>
      </c>
      <c r="J211" s="36">
        <v>45717</v>
      </c>
      <c r="K211" s="36">
        <v>45992</v>
      </c>
      <c r="L211" s="16" t="s">
        <v>349</v>
      </c>
      <c r="M211" s="16" t="s">
        <v>1099</v>
      </c>
      <c r="N211" s="34">
        <v>10</v>
      </c>
      <c r="O211" s="34">
        <v>10</v>
      </c>
      <c r="P211" s="34">
        <v>0</v>
      </c>
      <c r="Q211" s="16">
        <v>1</v>
      </c>
      <c r="R211" s="16">
        <v>21</v>
      </c>
      <c r="S211" s="16">
        <v>102</v>
      </c>
      <c r="T211" s="16">
        <v>1</v>
      </c>
      <c r="U211" s="20">
        <v>9</v>
      </c>
      <c r="V211" s="20">
        <v>41</v>
      </c>
      <c r="W211" s="16" t="s">
        <v>1019</v>
      </c>
      <c r="X211" s="16" t="s">
        <v>1092</v>
      </c>
      <c r="Y211" s="19" t="s">
        <v>780</v>
      </c>
    </row>
    <row r="212" s="3" customFormat="1" ht="91" customHeight="1" spans="1:25">
      <c r="A212" s="16" t="s">
        <v>1100</v>
      </c>
      <c r="B212" s="19" t="s">
        <v>38</v>
      </c>
      <c r="C212" s="16" t="s">
        <v>354</v>
      </c>
      <c r="D212" s="16" t="s">
        <v>772</v>
      </c>
      <c r="E212" s="16" t="s">
        <v>346</v>
      </c>
      <c r="F212" s="16" t="s">
        <v>1101</v>
      </c>
      <c r="G212" s="16" t="s">
        <v>1102</v>
      </c>
      <c r="H212" s="16" t="s">
        <v>1017</v>
      </c>
      <c r="I212" s="16" t="s">
        <v>1101</v>
      </c>
      <c r="J212" s="36">
        <v>45717</v>
      </c>
      <c r="K212" s="36">
        <v>45992</v>
      </c>
      <c r="L212" s="16" t="s">
        <v>349</v>
      </c>
      <c r="M212" s="16" t="s">
        <v>1103</v>
      </c>
      <c r="N212" s="34">
        <v>10</v>
      </c>
      <c r="O212" s="34">
        <v>10</v>
      </c>
      <c r="P212" s="34">
        <v>0</v>
      </c>
      <c r="Q212" s="16">
        <v>1</v>
      </c>
      <c r="R212" s="16">
        <v>17</v>
      </c>
      <c r="S212" s="16">
        <v>69</v>
      </c>
      <c r="T212" s="16">
        <v>0</v>
      </c>
      <c r="U212" s="20">
        <v>4</v>
      </c>
      <c r="V212" s="20">
        <v>19</v>
      </c>
      <c r="W212" s="16" t="s">
        <v>1104</v>
      </c>
      <c r="X212" s="16" t="s">
        <v>1105</v>
      </c>
      <c r="Y212" s="19" t="s">
        <v>780</v>
      </c>
    </row>
    <row r="213" s="3" customFormat="1" ht="91" customHeight="1" spans="1:25">
      <c r="A213" s="16" t="s">
        <v>1106</v>
      </c>
      <c r="B213" s="19" t="s">
        <v>38</v>
      </c>
      <c r="C213" s="16" t="s">
        <v>354</v>
      </c>
      <c r="D213" s="16" t="s">
        <v>772</v>
      </c>
      <c r="E213" s="16" t="s">
        <v>346</v>
      </c>
      <c r="F213" s="16" t="s">
        <v>1101</v>
      </c>
      <c r="G213" s="16" t="s">
        <v>1107</v>
      </c>
      <c r="H213" s="16" t="s">
        <v>1017</v>
      </c>
      <c r="I213" s="16" t="s">
        <v>1101</v>
      </c>
      <c r="J213" s="36">
        <v>45717</v>
      </c>
      <c r="K213" s="36">
        <v>45992</v>
      </c>
      <c r="L213" s="16" t="s">
        <v>349</v>
      </c>
      <c r="M213" s="16" t="s">
        <v>1108</v>
      </c>
      <c r="N213" s="34">
        <v>30</v>
      </c>
      <c r="O213" s="34">
        <v>30</v>
      </c>
      <c r="P213" s="34">
        <v>0</v>
      </c>
      <c r="Q213" s="16">
        <v>1</v>
      </c>
      <c r="R213" s="16">
        <v>63</v>
      </c>
      <c r="S213" s="16">
        <v>288</v>
      </c>
      <c r="T213" s="16">
        <v>0</v>
      </c>
      <c r="U213" s="20">
        <v>15</v>
      </c>
      <c r="V213" s="20">
        <v>57</v>
      </c>
      <c r="W213" s="16" t="s">
        <v>1104</v>
      </c>
      <c r="X213" s="16" t="s">
        <v>1109</v>
      </c>
      <c r="Y213" s="19" t="s">
        <v>780</v>
      </c>
    </row>
    <row r="214" s="3" customFormat="1" ht="91" customHeight="1" spans="1:25">
      <c r="A214" s="16" t="s">
        <v>1110</v>
      </c>
      <c r="B214" s="19" t="s">
        <v>38</v>
      </c>
      <c r="C214" s="16" t="s">
        <v>354</v>
      </c>
      <c r="D214" s="16" t="s">
        <v>772</v>
      </c>
      <c r="E214" s="16" t="s">
        <v>346</v>
      </c>
      <c r="F214" s="16" t="s">
        <v>1101</v>
      </c>
      <c r="G214" s="16" t="s">
        <v>1111</v>
      </c>
      <c r="H214" s="16" t="s">
        <v>1017</v>
      </c>
      <c r="I214" s="16" t="s">
        <v>1101</v>
      </c>
      <c r="J214" s="36">
        <v>45717</v>
      </c>
      <c r="K214" s="36">
        <v>45992</v>
      </c>
      <c r="L214" s="16" t="s">
        <v>349</v>
      </c>
      <c r="M214" s="16" t="s">
        <v>1112</v>
      </c>
      <c r="N214" s="34">
        <v>25</v>
      </c>
      <c r="O214" s="34">
        <v>25</v>
      </c>
      <c r="P214" s="34">
        <v>0</v>
      </c>
      <c r="Q214" s="16">
        <v>1</v>
      </c>
      <c r="R214" s="16">
        <v>63</v>
      </c>
      <c r="S214" s="16">
        <v>288</v>
      </c>
      <c r="T214" s="16">
        <v>0</v>
      </c>
      <c r="U214" s="20">
        <v>15</v>
      </c>
      <c r="V214" s="20">
        <v>57</v>
      </c>
      <c r="W214" s="16" t="s">
        <v>1104</v>
      </c>
      <c r="X214" s="16" t="s">
        <v>1109</v>
      </c>
      <c r="Y214" s="19" t="s">
        <v>780</v>
      </c>
    </row>
    <row r="215" s="3" customFormat="1" ht="91" customHeight="1" spans="1:25">
      <c r="A215" s="16" t="s">
        <v>1113</v>
      </c>
      <c r="B215" s="19" t="s">
        <v>38</v>
      </c>
      <c r="C215" s="16" t="s">
        <v>354</v>
      </c>
      <c r="D215" s="16" t="s">
        <v>772</v>
      </c>
      <c r="E215" s="16" t="s">
        <v>346</v>
      </c>
      <c r="F215" s="16" t="s">
        <v>1101</v>
      </c>
      <c r="G215" s="16" t="s">
        <v>1114</v>
      </c>
      <c r="H215" s="16" t="s">
        <v>1017</v>
      </c>
      <c r="I215" s="16" t="s">
        <v>1101</v>
      </c>
      <c r="J215" s="36">
        <v>45717</v>
      </c>
      <c r="K215" s="36">
        <v>45992</v>
      </c>
      <c r="L215" s="16" t="s">
        <v>349</v>
      </c>
      <c r="M215" s="16" t="s">
        <v>1115</v>
      </c>
      <c r="N215" s="34">
        <v>10</v>
      </c>
      <c r="O215" s="34">
        <v>10</v>
      </c>
      <c r="P215" s="34">
        <v>0</v>
      </c>
      <c r="Q215" s="16">
        <v>1</v>
      </c>
      <c r="R215" s="16">
        <v>48</v>
      </c>
      <c r="S215" s="16">
        <v>215</v>
      </c>
      <c r="T215" s="16">
        <v>0</v>
      </c>
      <c r="U215" s="20">
        <v>2</v>
      </c>
      <c r="V215" s="20">
        <v>9</v>
      </c>
      <c r="W215" s="16" t="s">
        <v>1104</v>
      </c>
      <c r="X215" s="16" t="s">
        <v>1116</v>
      </c>
      <c r="Y215" s="19" t="s">
        <v>780</v>
      </c>
    </row>
    <row r="216" s="3" customFormat="1" ht="91" customHeight="1" spans="1:25">
      <c r="A216" s="16" t="s">
        <v>1117</v>
      </c>
      <c r="B216" s="19" t="s">
        <v>38</v>
      </c>
      <c r="C216" s="16" t="s">
        <v>354</v>
      </c>
      <c r="D216" s="16" t="s">
        <v>772</v>
      </c>
      <c r="E216" s="16" t="s">
        <v>346</v>
      </c>
      <c r="F216" s="16" t="s">
        <v>387</v>
      </c>
      <c r="G216" s="16" t="s">
        <v>1118</v>
      </c>
      <c r="H216" s="16" t="s">
        <v>1017</v>
      </c>
      <c r="I216" s="16" t="s">
        <v>387</v>
      </c>
      <c r="J216" s="36">
        <v>45717</v>
      </c>
      <c r="K216" s="36">
        <v>45992</v>
      </c>
      <c r="L216" s="16" t="s">
        <v>349</v>
      </c>
      <c r="M216" s="16" t="s">
        <v>1119</v>
      </c>
      <c r="N216" s="34">
        <v>50</v>
      </c>
      <c r="O216" s="34">
        <v>50</v>
      </c>
      <c r="P216" s="34">
        <v>0</v>
      </c>
      <c r="Q216" s="16">
        <v>1</v>
      </c>
      <c r="R216" s="16">
        <v>19</v>
      </c>
      <c r="S216" s="16">
        <v>89</v>
      </c>
      <c r="T216" s="16">
        <v>1</v>
      </c>
      <c r="U216" s="20">
        <v>2</v>
      </c>
      <c r="V216" s="20">
        <v>7</v>
      </c>
      <c r="W216" s="16" t="s">
        <v>1019</v>
      </c>
      <c r="X216" s="16" t="s">
        <v>1120</v>
      </c>
      <c r="Y216" s="19" t="s">
        <v>780</v>
      </c>
    </row>
    <row r="217" s="3" customFormat="1" ht="91" customHeight="1" spans="1:25">
      <c r="A217" s="16" t="s">
        <v>1121</v>
      </c>
      <c r="B217" s="19" t="s">
        <v>38</v>
      </c>
      <c r="C217" s="53" t="s">
        <v>354</v>
      </c>
      <c r="D217" s="53" t="s">
        <v>772</v>
      </c>
      <c r="E217" s="53" t="s">
        <v>346</v>
      </c>
      <c r="F217" s="16" t="s">
        <v>367</v>
      </c>
      <c r="G217" s="16" t="s">
        <v>1122</v>
      </c>
      <c r="H217" s="16" t="s">
        <v>1017</v>
      </c>
      <c r="I217" s="16" t="s">
        <v>367</v>
      </c>
      <c r="J217" s="36">
        <v>45717</v>
      </c>
      <c r="K217" s="36">
        <v>45992</v>
      </c>
      <c r="L217" s="16" t="s">
        <v>349</v>
      </c>
      <c r="M217" s="16" t="s">
        <v>1123</v>
      </c>
      <c r="N217" s="34">
        <v>40</v>
      </c>
      <c r="O217" s="34">
        <v>40</v>
      </c>
      <c r="P217" s="34">
        <v>0</v>
      </c>
      <c r="Q217" s="16">
        <v>1</v>
      </c>
      <c r="R217" s="16">
        <v>13</v>
      </c>
      <c r="S217" s="16">
        <v>50</v>
      </c>
      <c r="T217" s="16">
        <v>0</v>
      </c>
      <c r="U217" s="20">
        <v>2</v>
      </c>
      <c r="V217" s="20">
        <v>8</v>
      </c>
      <c r="W217" s="16" t="s">
        <v>1019</v>
      </c>
      <c r="X217" s="16" t="s">
        <v>1124</v>
      </c>
      <c r="Y217" s="19" t="s">
        <v>780</v>
      </c>
    </row>
    <row r="218" s="3" customFormat="1" ht="91" customHeight="1" spans="1:25">
      <c r="A218" s="16" t="s">
        <v>1125</v>
      </c>
      <c r="B218" s="19" t="s">
        <v>38</v>
      </c>
      <c r="C218" s="53" t="s">
        <v>354</v>
      </c>
      <c r="D218" s="53" t="s">
        <v>772</v>
      </c>
      <c r="E218" s="53" t="s">
        <v>346</v>
      </c>
      <c r="F218" s="16" t="s">
        <v>1126</v>
      </c>
      <c r="G218" s="16" t="s">
        <v>1127</v>
      </c>
      <c r="H218" s="16" t="s">
        <v>44</v>
      </c>
      <c r="I218" s="16" t="s">
        <v>1128</v>
      </c>
      <c r="J218" s="36">
        <v>45717</v>
      </c>
      <c r="K218" s="36">
        <v>45992</v>
      </c>
      <c r="L218" s="16" t="s">
        <v>349</v>
      </c>
      <c r="M218" s="16" t="s">
        <v>1129</v>
      </c>
      <c r="N218" s="34">
        <v>40</v>
      </c>
      <c r="O218" s="34">
        <v>40</v>
      </c>
      <c r="P218" s="34">
        <v>0</v>
      </c>
      <c r="Q218" s="16">
        <v>1</v>
      </c>
      <c r="R218" s="16">
        <v>32</v>
      </c>
      <c r="S218" s="16">
        <v>152</v>
      </c>
      <c r="T218" s="16">
        <v>0</v>
      </c>
      <c r="U218" s="16">
        <v>12</v>
      </c>
      <c r="V218" s="16">
        <v>55</v>
      </c>
      <c r="W218" s="16" t="s">
        <v>1019</v>
      </c>
      <c r="X218" s="16" t="s">
        <v>1130</v>
      </c>
      <c r="Y218" s="19" t="s">
        <v>780</v>
      </c>
    </row>
    <row r="219" s="3" customFormat="1" ht="91" customHeight="1" spans="1:25">
      <c r="A219" s="16" t="s">
        <v>1131</v>
      </c>
      <c r="B219" s="19" t="s">
        <v>38</v>
      </c>
      <c r="C219" s="16" t="s">
        <v>354</v>
      </c>
      <c r="D219" s="16" t="s">
        <v>772</v>
      </c>
      <c r="E219" s="16" t="s">
        <v>346</v>
      </c>
      <c r="F219" s="16" t="s">
        <v>1126</v>
      </c>
      <c r="G219" s="16" t="s">
        <v>1132</v>
      </c>
      <c r="H219" s="16" t="s">
        <v>44</v>
      </c>
      <c r="I219" s="16" t="s">
        <v>1128</v>
      </c>
      <c r="J219" s="36">
        <v>45717</v>
      </c>
      <c r="K219" s="36">
        <v>45992</v>
      </c>
      <c r="L219" s="16" t="s">
        <v>349</v>
      </c>
      <c r="M219" s="16" t="s">
        <v>1133</v>
      </c>
      <c r="N219" s="34">
        <v>35</v>
      </c>
      <c r="O219" s="34">
        <v>35</v>
      </c>
      <c r="P219" s="34">
        <v>0</v>
      </c>
      <c r="Q219" s="16">
        <v>1</v>
      </c>
      <c r="R219" s="16">
        <v>21</v>
      </c>
      <c r="S219" s="16">
        <v>96</v>
      </c>
      <c r="T219" s="16">
        <v>0</v>
      </c>
      <c r="U219" s="16">
        <v>8</v>
      </c>
      <c r="V219" s="16">
        <v>36</v>
      </c>
      <c r="W219" s="16" t="s">
        <v>1019</v>
      </c>
      <c r="X219" s="16" t="s">
        <v>1134</v>
      </c>
      <c r="Y219" s="19" t="s">
        <v>780</v>
      </c>
    </row>
    <row r="220" s="3" customFormat="1" ht="91" customHeight="1" spans="1:25">
      <c r="A220" s="16" t="s">
        <v>1135</v>
      </c>
      <c r="B220" s="19" t="s">
        <v>38</v>
      </c>
      <c r="C220" s="16" t="s">
        <v>354</v>
      </c>
      <c r="D220" s="16" t="s">
        <v>772</v>
      </c>
      <c r="E220" s="16" t="s">
        <v>346</v>
      </c>
      <c r="F220" s="16" t="s">
        <v>1126</v>
      </c>
      <c r="G220" s="16" t="s">
        <v>1136</v>
      </c>
      <c r="H220" s="16" t="s">
        <v>44</v>
      </c>
      <c r="I220" s="16" t="s">
        <v>1128</v>
      </c>
      <c r="J220" s="36">
        <v>45717</v>
      </c>
      <c r="K220" s="36">
        <v>45992</v>
      </c>
      <c r="L220" s="16" t="s">
        <v>349</v>
      </c>
      <c r="M220" s="16" t="s">
        <v>1137</v>
      </c>
      <c r="N220" s="34">
        <v>32</v>
      </c>
      <c r="O220" s="34">
        <v>32</v>
      </c>
      <c r="P220" s="34">
        <v>0</v>
      </c>
      <c r="Q220" s="16">
        <v>1</v>
      </c>
      <c r="R220" s="16">
        <v>12</v>
      </c>
      <c r="S220" s="16">
        <v>50</v>
      </c>
      <c r="T220" s="16">
        <v>0</v>
      </c>
      <c r="U220" s="16">
        <v>4</v>
      </c>
      <c r="V220" s="16">
        <v>18</v>
      </c>
      <c r="W220" s="16" t="s">
        <v>1019</v>
      </c>
      <c r="X220" s="16" t="s">
        <v>1138</v>
      </c>
      <c r="Y220" s="19" t="s">
        <v>780</v>
      </c>
    </row>
    <row r="221" s="3" customFormat="1" ht="91" customHeight="1" spans="1:25">
      <c r="A221" s="16" t="s">
        <v>1139</v>
      </c>
      <c r="B221" s="19" t="s">
        <v>38</v>
      </c>
      <c r="C221" s="16" t="s">
        <v>354</v>
      </c>
      <c r="D221" s="16" t="s">
        <v>772</v>
      </c>
      <c r="E221" s="16" t="s">
        <v>346</v>
      </c>
      <c r="F221" s="16" t="s">
        <v>1126</v>
      </c>
      <c r="G221" s="16" t="s">
        <v>1140</v>
      </c>
      <c r="H221" s="16" t="s">
        <v>44</v>
      </c>
      <c r="I221" s="16" t="s">
        <v>1141</v>
      </c>
      <c r="J221" s="36">
        <v>45717</v>
      </c>
      <c r="K221" s="36">
        <v>45992</v>
      </c>
      <c r="L221" s="16" t="s">
        <v>349</v>
      </c>
      <c r="M221" s="16" t="s">
        <v>1142</v>
      </c>
      <c r="N221" s="34">
        <v>30</v>
      </c>
      <c r="O221" s="34">
        <v>30</v>
      </c>
      <c r="P221" s="34">
        <v>0</v>
      </c>
      <c r="Q221" s="16">
        <v>1</v>
      </c>
      <c r="R221" s="16">
        <v>8</v>
      </c>
      <c r="S221" s="16">
        <v>35</v>
      </c>
      <c r="T221" s="16">
        <v>0</v>
      </c>
      <c r="U221" s="16">
        <v>3</v>
      </c>
      <c r="V221" s="16">
        <v>12</v>
      </c>
      <c r="W221" s="16" t="s">
        <v>1019</v>
      </c>
      <c r="X221" s="16" t="s">
        <v>1143</v>
      </c>
      <c r="Y221" s="19" t="s">
        <v>780</v>
      </c>
    </row>
    <row r="222" s="3" customFormat="1" ht="91" customHeight="1" spans="1:25">
      <c r="A222" s="16" t="s">
        <v>1144</v>
      </c>
      <c r="B222" s="19" t="s">
        <v>38</v>
      </c>
      <c r="C222" s="16" t="s">
        <v>354</v>
      </c>
      <c r="D222" s="16" t="s">
        <v>772</v>
      </c>
      <c r="E222" s="16" t="s">
        <v>346</v>
      </c>
      <c r="F222" s="16" t="s">
        <v>1126</v>
      </c>
      <c r="G222" s="16" t="s">
        <v>1145</v>
      </c>
      <c r="H222" s="16" t="s">
        <v>44</v>
      </c>
      <c r="I222" s="16" t="s">
        <v>1141</v>
      </c>
      <c r="J222" s="36">
        <v>45717</v>
      </c>
      <c r="K222" s="36">
        <v>45992</v>
      </c>
      <c r="L222" s="16" t="s">
        <v>349</v>
      </c>
      <c r="M222" s="16" t="s">
        <v>1137</v>
      </c>
      <c r="N222" s="34">
        <v>32</v>
      </c>
      <c r="O222" s="34">
        <v>32</v>
      </c>
      <c r="P222" s="34">
        <v>0</v>
      </c>
      <c r="Q222" s="16">
        <v>1</v>
      </c>
      <c r="R222" s="16">
        <v>8</v>
      </c>
      <c r="S222" s="16">
        <v>35</v>
      </c>
      <c r="T222" s="16">
        <v>0</v>
      </c>
      <c r="U222" s="16">
        <v>3</v>
      </c>
      <c r="V222" s="16">
        <v>11</v>
      </c>
      <c r="W222" s="16" t="s">
        <v>1019</v>
      </c>
      <c r="X222" s="16" t="s">
        <v>1146</v>
      </c>
      <c r="Y222" s="19" t="s">
        <v>780</v>
      </c>
    </row>
    <row r="223" s="3" customFormat="1" ht="91" customHeight="1" spans="1:25">
      <c r="A223" s="16" t="s">
        <v>1147</v>
      </c>
      <c r="B223" s="19" t="s">
        <v>38</v>
      </c>
      <c r="C223" s="16" t="s">
        <v>354</v>
      </c>
      <c r="D223" s="16" t="s">
        <v>772</v>
      </c>
      <c r="E223" s="16" t="s">
        <v>346</v>
      </c>
      <c r="F223" s="16" t="s">
        <v>1126</v>
      </c>
      <c r="G223" s="16" t="s">
        <v>1148</v>
      </c>
      <c r="H223" s="16" t="s">
        <v>44</v>
      </c>
      <c r="I223" s="16" t="s">
        <v>1141</v>
      </c>
      <c r="J223" s="36">
        <v>45717</v>
      </c>
      <c r="K223" s="36">
        <v>45992</v>
      </c>
      <c r="L223" s="16" t="s">
        <v>349</v>
      </c>
      <c r="M223" s="16" t="s">
        <v>1137</v>
      </c>
      <c r="N223" s="34">
        <v>32</v>
      </c>
      <c r="O223" s="34">
        <v>32</v>
      </c>
      <c r="P223" s="34">
        <v>0</v>
      </c>
      <c r="Q223" s="16">
        <v>1</v>
      </c>
      <c r="R223" s="16">
        <v>10</v>
      </c>
      <c r="S223" s="16">
        <v>40</v>
      </c>
      <c r="T223" s="16">
        <v>0</v>
      </c>
      <c r="U223" s="16">
        <v>5</v>
      </c>
      <c r="V223" s="16">
        <v>18</v>
      </c>
      <c r="W223" s="16" t="s">
        <v>1019</v>
      </c>
      <c r="X223" s="16" t="s">
        <v>1149</v>
      </c>
      <c r="Y223" s="19" t="s">
        <v>780</v>
      </c>
    </row>
    <row r="224" s="3" customFormat="1" ht="91" customHeight="1" spans="1:25">
      <c r="A224" s="16" t="s">
        <v>1150</v>
      </c>
      <c r="B224" s="19" t="s">
        <v>38</v>
      </c>
      <c r="C224" s="16" t="s">
        <v>354</v>
      </c>
      <c r="D224" s="16" t="s">
        <v>772</v>
      </c>
      <c r="E224" s="16" t="s">
        <v>346</v>
      </c>
      <c r="F224" s="16" t="s">
        <v>1126</v>
      </c>
      <c r="G224" s="16" t="s">
        <v>1151</v>
      </c>
      <c r="H224" s="16" t="s">
        <v>44</v>
      </c>
      <c r="I224" s="16" t="s">
        <v>1141</v>
      </c>
      <c r="J224" s="36">
        <v>45717</v>
      </c>
      <c r="K224" s="36">
        <v>45992</v>
      </c>
      <c r="L224" s="16" t="s">
        <v>349</v>
      </c>
      <c r="M224" s="16" t="s">
        <v>1152</v>
      </c>
      <c r="N224" s="34">
        <v>30</v>
      </c>
      <c r="O224" s="34">
        <v>30</v>
      </c>
      <c r="P224" s="34">
        <v>0</v>
      </c>
      <c r="Q224" s="16">
        <v>1</v>
      </c>
      <c r="R224" s="16">
        <v>28</v>
      </c>
      <c r="S224" s="16">
        <v>100</v>
      </c>
      <c r="T224" s="16">
        <v>0</v>
      </c>
      <c r="U224" s="16">
        <v>11</v>
      </c>
      <c r="V224" s="16">
        <v>48</v>
      </c>
      <c r="W224" s="16" t="s">
        <v>1019</v>
      </c>
      <c r="X224" s="16" t="s">
        <v>1153</v>
      </c>
      <c r="Y224" s="19" t="s">
        <v>780</v>
      </c>
    </row>
    <row r="225" s="3" customFormat="1" ht="91" customHeight="1" spans="1:25">
      <c r="A225" s="16" t="s">
        <v>1154</v>
      </c>
      <c r="B225" s="19" t="s">
        <v>38</v>
      </c>
      <c r="C225" s="16" t="s">
        <v>354</v>
      </c>
      <c r="D225" s="16" t="s">
        <v>772</v>
      </c>
      <c r="E225" s="16" t="s">
        <v>346</v>
      </c>
      <c r="F225" s="16" t="s">
        <v>1126</v>
      </c>
      <c r="G225" s="16" t="s">
        <v>1155</v>
      </c>
      <c r="H225" s="16" t="s">
        <v>1017</v>
      </c>
      <c r="I225" s="16" t="s">
        <v>1141</v>
      </c>
      <c r="J225" s="36">
        <v>45717</v>
      </c>
      <c r="K225" s="36">
        <v>45992</v>
      </c>
      <c r="L225" s="16" t="s">
        <v>349</v>
      </c>
      <c r="M225" s="16" t="s">
        <v>1156</v>
      </c>
      <c r="N225" s="34">
        <v>28</v>
      </c>
      <c r="O225" s="34">
        <v>28</v>
      </c>
      <c r="P225" s="34">
        <v>0</v>
      </c>
      <c r="Q225" s="16">
        <v>1</v>
      </c>
      <c r="R225" s="16">
        <v>21</v>
      </c>
      <c r="S225" s="16">
        <v>90</v>
      </c>
      <c r="T225" s="16">
        <v>0</v>
      </c>
      <c r="U225" s="16">
        <v>6</v>
      </c>
      <c r="V225" s="16">
        <v>33</v>
      </c>
      <c r="W225" s="16" t="s">
        <v>1019</v>
      </c>
      <c r="X225" s="16" t="s">
        <v>1157</v>
      </c>
      <c r="Y225" s="19" t="s">
        <v>780</v>
      </c>
    </row>
    <row r="226" s="3" customFormat="1" ht="91" customHeight="1" spans="1:25">
      <c r="A226" s="16" t="s">
        <v>1158</v>
      </c>
      <c r="B226" s="19" t="s">
        <v>38</v>
      </c>
      <c r="C226" s="16" t="s">
        <v>354</v>
      </c>
      <c r="D226" s="16" t="s">
        <v>772</v>
      </c>
      <c r="E226" s="16" t="s">
        <v>346</v>
      </c>
      <c r="F226" s="16" t="s">
        <v>1126</v>
      </c>
      <c r="G226" s="16" t="s">
        <v>1159</v>
      </c>
      <c r="H226" s="16" t="s">
        <v>1017</v>
      </c>
      <c r="I226" s="16" t="s">
        <v>1160</v>
      </c>
      <c r="J226" s="36">
        <v>45717</v>
      </c>
      <c r="K226" s="36">
        <v>45992</v>
      </c>
      <c r="L226" s="16" t="s">
        <v>349</v>
      </c>
      <c r="M226" s="16" t="s">
        <v>1161</v>
      </c>
      <c r="N226" s="34">
        <v>32</v>
      </c>
      <c r="O226" s="34">
        <v>32</v>
      </c>
      <c r="P226" s="34">
        <v>0</v>
      </c>
      <c r="Q226" s="16">
        <v>1</v>
      </c>
      <c r="R226" s="16">
        <v>42</v>
      </c>
      <c r="S226" s="16">
        <v>165</v>
      </c>
      <c r="T226" s="16">
        <v>0</v>
      </c>
      <c r="U226" s="16">
        <v>9</v>
      </c>
      <c r="V226" s="16">
        <v>49</v>
      </c>
      <c r="W226" s="16" t="s">
        <v>1019</v>
      </c>
      <c r="X226" s="16" t="s">
        <v>1162</v>
      </c>
      <c r="Y226" s="19" t="s">
        <v>780</v>
      </c>
    </row>
    <row r="227" s="3" customFormat="1" ht="91" customHeight="1" spans="1:25">
      <c r="A227" s="16" t="s">
        <v>1163</v>
      </c>
      <c r="B227" s="19" t="s">
        <v>38</v>
      </c>
      <c r="C227" s="16" t="s">
        <v>354</v>
      </c>
      <c r="D227" s="16" t="s">
        <v>772</v>
      </c>
      <c r="E227" s="16" t="s">
        <v>346</v>
      </c>
      <c r="F227" s="16" t="s">
        <v>1126</v>
      </c>
      <c r="G227" s="16" t="s">
        <v>1164</v>
      </c>
      <c r="H227" s="16" t="s">
        <v>44</v>
      </c>
      <c r="I227" s="16" t="s">
        <v>1160</v>
      </c>
      <c r="J227" s="36">
        <v>45717</v>
      </c>
      <c r="K227" s="36">
        <v>45992</v>
      </c>
      <c r="L227" s="16" t="s">
        <v>349</v>
      </c>
      <c r="M227" s="16" t="s">
        <v>1165</v>
      </c>
      <c r="N227" s="34">
        <v>30</v>
      </c>
      <c r="O227" s="34">
        <v>30</v>
      </c>
      <c r="P227" s="34">
        <v>0</v>
      </c>
      <c r="Q227" s="16">
        <v>1</v>
      </c>
      <c r="R227" s="16">
        <v>8</v>
      </c>
      <c r="S227" s="16">
        <v>50</v>
      </c>
      <c r="T227" s="16">
        <v>0</v>
      </c>
      <c r="U227" s="16">
        <v>3</v>
      </c>
      <c r="V227" s="16">
        <v>9</v>
      </c>
      <c r="W227" s="16" t="s">
        <v>1019</v>
      </c>
      <c r="X227" s="16" t="s">
        <v>1166</v>
      </c>
      <c r="Y227" s="19" t="s">
        <v>780</v>
      </c>
    </row>
    <row r="228" s="3" customFormat="1" ht="91" customHeight="1" spans="1:25">
      <c r="A228" s="16" t="s">
        <v>1167</v>
      </c>
      <c r="B228" s="19" t="s">
        <v>38</v>
      </c>
      <c r="C228" s="16" t="s">
        <v>354</v>
      </c>
      <c r="D228" s="16" t="s">
        <v>772</v>
      </c>
      <c r="E228" s="16" t="s">
        <v>346</v>
      </c>
      <c r="F228" s="16" t="s">
        <v>1126</v>
      </c>
      <c r="G228" s="16" t="s">
        <v>1168</v>
      </c>
      <c r="H228" s="16" t="s">
        <v>1017</v>
      </c>
      <c r="I228" s="16" t="s">
        <v>1160</v>
      </c>
      <c r="J228" s="36">
        <v>45717</v>
      </c>
      <c r="K228" s="36">
        <v>45992</v>
      </c>
      <c r="L228" s="16" t="s">
        <v>349</v>
      </c>
      <c r="M228" s="16" t="s">
        <v>1169</v>
      </c>
      <c r="N228" s="34">
        <v>25</v>
      </c>
      <c r="O228" s="34">
        <v>25</v>
      </c>
      <c r="P228" s="34">
        <v>0</v>
      </c>
      <c r="Q228" s="16">
        <v>1</v>
      </c>
      <c r="R228" s="16">
        <v>14</v>
      </c>
      <c r="S228" s="16">
        <v>60</v>
      </c>
      <c r="T228" s="16">
        <v>0</v>
      </c>
      <c r="U228" s="16">
        <v>5</v>
      </c>
      <c r="V228" s="16">
        <v>16</v>
      </c>
      <c r="W228" s="16" t="s">
        <v>1019</v>
      </c>
      <c r="X228" s="16" t="s">
        <v>1170</v>
      </c>
      <c r="Y228" s="19" t="s">
        <v>780</v>
      </c>
    </row>
    <row r="229" s="3" customFormat="1" ht="91" customHeight="1" spans="1:25">
      <c r="A229" s="16" t="s">
        <v>1171</v>
      </c>
      <c r="B229" s="19" t="s">
        <v>38</v>
      </c>
      <c r="C229" s="16" t="s">
        <v>354</v>
      </c>
      <c r="D229" s="16" t="s">
        <v>772</v>
      </c>
      <c r="E229" s="16" t="s">
        <v>346</v>
      </c>
      <c r="F229" s="16" t="s">
        <v>1126</v>
      </c>
      <c r="G229" s="16" t="s">
        <v>1172</v>
      </c>
      <c r="H229" s="16" t="s">
        <v>44</v>
      </c>
      <c r="I229" s="16" t="s">
        <v>1160</v>
      </c>
      <c r="J229" s="36">
        <v>45717</v>
      </c>
      <c r="K229" s="36">
        <v>45992</v>
      </c>
      <c r="L229" s="16" t="s">
        <v>349</v>
      </c>
      <c r="M229" s="16" t="s">
        <v>1133</v>
      </c>
      <c r="N229" s="34">
        <v>38</v>
      </c>
      <c r="O229" s="34">
        <v>38</v>
      </c>
      <c r="P229" s="34">
        <v>0</v>
      </c>
      <c r="Q229" s="16">
        <v>1</v>
      </c>
      <c r="R229" s="16">
        <v>18</v>
      </c>
      <c r="S229" s="16">
        <v>80</v>
      </c>
      <c r="T229" s="16">
        <v>0</v>
      </c>
      <c r="U229" s="16">
        <v>6</v>
      </c>
      <c r="V229" s="16">
        <v>17</v>
      </c>
      <c r="W229" s="16" t="s">
        <v>1019</v>
      </c>
      <c r="X229" s="16" t="s">
        <v>1173</v>
      </c>
      <c r="Y229" s="19" t="s">
        <v>780</v>
      </c>
    </row>
    <row r="230" s="3" customFormat="1" ht="91" customHeight="1" spans="1:25">
      <c r="A230" s="16" t="s">
        <v>1174</v>
      </c>
      <c r="B230" s="19" t="s">
        <v>38</v>
      </c>
      <c r="C230" s="16" t="s">
        <v>354</v>
      </c>
      <c r="D230" s="16" t="s">
        <v>772</v>
      </c>
      <c r="E230" s="16" t="s">
        <v>346</v>
      </c>
      <c r="F230" s="16" t="s">
        <v>1126</v>
      </c>
      <c r="G230" s="16" t="s">
        <v>1175</v>
      </c>
      <c r="H230" s="16" t="s">
        <v>44</v>
      </c>
      <c r="I230" s="16" t="s">
        <v>1160</v>
      </c>
      <c r="J230" s="36">
        <v>45717</v>
      </c>
      <c r="K230" s="36">
        <v>45992</v>
      </c>
      <c r="L230" s="16" t="s">
        <v>349</v>
      </c>
      <c r="M230" s="16" t="s">
        <v>1176</v>
      </c>
      <c r="N230" s="34">
        <v>18</v>
      </c>
      <c r="O230" s="34">
        <v>18</v>
      </c>
      <c r="P230" s="34">
        <v>0</v>
      </c>
      <c r="Q230" s="16">
        <v>1</v>
      </c>
      <c r="R230" s="16">
        <v>7</v>
      </c>
      <c r="S230" s="16">
        <v>35</v>
      </c>
      <c r="T230" s="16">
        <v>0</v>
      </c>
      <c r="U230" s="16">
        <v>2</v>
      </c>
      <c r="V230" s="16">
        <v>5</v>
      </c>
      <c r="W230" s="16" t="s">
        <v>1019</v>
      </c>
      <c r="X230" s="16" t="s">
        <v>1177</v>
      </c>
      <c r="Y230" s="19" t="s">
        <v>780</v>
      </c>
    </row>
    <row r="231" s="3" customFormat="1" ht="91" customHeight="1" spans="1:25">
      <c r="A231" s="16" t="s">
        <v>1178</v>
      </c>
      <c r="B231" s="19" t="s">
        <v>38</v>
      </c>
      <c r="C231" s="16" t="s">
        <v>354</v>
      </c>
      <c r="D231" s="16" t="s">
        <v>772</v>
      </c>
      <c r="E231" s="16" t="s">
        <v>346</v>
      </c>
      <c r="F231" s="16" t="s">
        <v>1126</v>
      </c>
      <c r="G231" s="16" t="s">
        <v>1179</v>
      </c>
      <c r="H231" s="16" t="s">
        <v>44</v>
      </c>
      <c r="I231" s="16" t="s">
        <v>1180</v>
      </c>
      <c r="J231" s="36">
        <v>45717</v>
      </c>
      <c r="K231" s="36">
        <v>45992</v>
      </c>
      <c r="L231" s="16" t="s">
        <v>349</v>
      </c>
      <c r="M231" s="16" t="s">
        <v>1142</v>
      </c>
      <c r="N231" s="34">
        <v>25</v>
      </c>
      <c r="O231" s="34">
        <v>25</v>
      </c>
      <c r="P231" s="34">
        <v>0</v>
      </c>
      <c r="Q231" s="16">
        <v>1</v>
      </c>
      <c r="R231" s="16">
        <v>14</v>
      </c>
      <c r="S231" s="16">
        <v>54</v>
      </c>
      <c r="T231" s="16">
        <v>0</v>
      </c>
      <c r="U231" s="16">
        <v>3</v>
      </c>
      <c r="V231" s="16">
        <v>11</v>
      </c>
      <c r="W231" s="16" t="s">
        <v>1019</v>
      </c>
      <c r="X231" s="16" t="s">
        <v>1181</v>
      </c>
      <c r="Y231" s="19" t="s">
        <v>780</v>
      </c>
    </row>
    <row r="232" s="3" customFormat="1" ht="91" customHeight="1" spans="1:25">
      <c r="A232" s="16" t="s">
        <v>1182</v>
      </c>
      <c r="B232" s="19" t="s">
        <v>38</v>
      </c>
      <c r="C232" s="16" t="s">
        <v>354</v>
      </c>
      <c r="D232" s="16" t="s">
        <v>772</v>
      </c>
      <c r="E232" s="16" t="s">
        <v>346</v>
      </c>
      <c r="F232" s="16" t="s">
        <v>1126</v>
      </c>
      <c r="G232" s="16" t="s">
        <v>1183</v>
      </c>
      <c r="H232" s="16" t="s">
        <v>44</v>
      </c>
      <c r="I232" s="16" t="s">
        <v>1160</v>
      </c>
      <c r="J232" s="36">
        <v>45717</v>
      </c>
      <c r="K232" s="36">
        <v>45992</v>
      </c>
      <c r="L232" s="16" t="s">
        <v>349</v>
      </c>
      <c r="M232" s="16" t="s">
        <v>1176</v>
      </c>
      <c r="N232" s="34">
        <v>18</v>
      </c>
      <c r="O232" s="34">
        <v>18</v>
      </c>
      <c r="P232" s="34">
        <v>0</v>
      </c>
      <c r="Q232" s="16">
        <v>1</v>
      </c>
      <c r="R232" s="16">
        <v>4</v>
      </c>
      <c r="S232" s="16">
        <v>15</v>
      </c>
      <c r="T232" s="16">
        <v>0</v>
      </c>
      <c r="U232" s="16">
        <v>1</v>
      </c>
      <c r="V232" s="16">
        <v>3</v>
      </c>
      <c r="W232" s="16" t="s">
        <v>1019</v>
      </c>
      <c r="X232" s="16" t="s">
        <v>1184</v>
      </c>
      <c r="Y232" s="19" t="s">
        <v>780</v>
      </c>
    </row>
    <row r="233" s="3" customFormat="1" ht="91" customHeight="1" spans="1:25">
      <c r="A233" s="16" t="s">
        <v>1185</v>
      </c>
      <c r="B233" s="19" t="s">
        <v>38</v>
      </c>
      <c r="C233" s="16" t="s">
        <v>354</v>
      </c>
      <c r="D233" s="16" t="s">
        <v>772</v>
      </c>
      <c r="E233" s="16" t="s">
        <v>346</v>
      </c>
      <c r="F233" s="16" t="s">
        <v>1126</v>
      </c>
      <c r="G233" s="16" t="s">
        <v>1186</v>
      </c>
      <c r="H233" s="16" t="s">
        <v>44</v>
      </c>
      <c r="I233" s="16" t="s">
        <v>1187</v>
      </c>
      <c r="J233" s="36">
        <v>45717</v>
      </c>
      <c r="K233" s="36">
        <v>45992</v>
      </c>
      <c r="L233" s="16" t="s">
        <v>349</v>
      </c>
      <c r="M233" s="16" t="s">
        <v>1137</v>
      </c>
      <c r="N233" s="34">
        <v>30</v>
      </c>
      <c r="O233" s="34">
        <v>30</v>
      </c>
      <c r="P233" s="34">
        <v>0</v>
      </c>
      <c r="Q233" s="16">
        <v>1</v>
      </c>
      <c r="R233" s="16">
        <v>8</v>
      </c>
      <c r="S233" s="16">
        <v>30</v>
      </c>
      <c r="T233" s="16">
        <v>0</v>
      </c>
      <c r="U233" s="16">
        <v>3</v>
      </c>
      <c r="V233" s="16">
        <v>7</v>
      </c>
      <c r="W233" s="16" t="s">
        <v>1019</v>
      </c>
      <c r="X233" s="16" t="s">
        <v>1188</v>
      </c>
      <c r="Y233" s="19" t="s">
        <v>780</v>
      </c>
    </row>
    <row r="234" s="3" customFormat="1" ht="91" customHeight="1" spans="1:25">
      <c r="A234" s="16" t="s">
        <v>1189</v>
      </c>
      <c r="B234" s="19" t="s">
        <v>38</v>
      </c>
      <c r="C234" s="16" t="s">
        <v>354</v>
      </c>
      <c r="D234" s="16" t="s">
        <v>772</v>
      </c>
      <c r="E234" s="16" t="s">
        <v>346</v>
      </c>
      <c r="F234" s="16" t="s">
        <v>1126</v>
      </c>
      <c r="G234" s="16" t="s">
        <v>1190</v>
      </c>
      <c r="H234" s="16" t="s">
        <v>44</v>
      </c>
      <c r="I234" s="16" t="s">
        <v>1187</v>
      </c>
      <c r="J234" s="36">
        <v>45717</v>
      </c>
      <c r="K234" s="36">
        <v>45992</v>
      </c>
      <c r="L234" s="16" t="s">
        <v>349</v>
      </c>
      <c r="M234" s="16" t="s">
        <v>1133</v>
      </c>
      <c r="N234" s="34">
        <v>35</v>
      </c>
      <c r="O234" s="34">
        <v>35</v>
      </c>
      <c r="P234" s="34">
        <v>0</v>
      </c>
      <c r="Q234" s="16">
        <v>1</v>
      </c>
      <c r="R234" s="16">
        <v>22</v>
      </c>
      <c r="S234" s="16">
        <v>90</v>
      </c>
      <c r="T234" s="16">
        <v>0</v>
      </c>
      <c r="U234" s="16">
        <v>5</v>
      </c>
      <c r="V234" s="16">
        <v>24</v>
      </c>
      <c r="W234" s="16" t="s">
        <v>1019</v>
      </c>
      <c r="X234" s="16" t="s">
        <v>1191</v>
      </c>
      <c r="Y234" s="19" t="s">
        <v>780</v>
      </c>
    </row>
    <row r="235" s="3" customFormat="1" ht="91" customHeight="1" spans="1:25">
      <c r="A235" s="16" t="s">
        <v>1192</v>
      </c>
      <c r="B235" s="19" t="s">
        <v>38</v>
      </c>
      <c r="C235" s="16" t="s">
        <v>354</v>
      </c>
      <c r="D235" s="16" t="s">
        <v>772</v>
      </c>
      <c r="E235" s="16" t="s">
        <v>346</v>
      </c>
      <c r="F235" s="16" t="s">
        <v>1126</v>
      </c>
      <c r="G235" s="16" t="s">
        <v>1193</v>
      </c>
      <c r="H235" s="16" t="s">
        <v>44</v>
      </c>
      <c r="I235" s="16" t="s">
        <v>1194</v>
      </c>
      <c r="J235" s="36">
        <v>45717</v>
      </c>
      <c r="K235" s="36">
        <v>45992</v>
      </c>
      <c r="L235" s="16" t="s">
        <v>349</v>
      </c>
      <c r="M235" s="16" t="s">
        <v>1137</v>
      </c>
      <c r="N235" s="34">
        <v>30</v>
      </c>
      <c r="O235" s="34">
        <v>30</v>
      </c>
      <c r="P235" s="34">
        <v>0</v>
      </c>
      <c r="Q235" s="16">
        <v>1</v>
      </c>
      <c r="R235" s="16">
        <v>24</v>
      </c>
      <c r="S235" s="16">
        <v>95</v>
      </c>
      <c r="T235" s="16">
        <v>0</v>
      </c>
      <c r="U235" s="16">
        <v>6</v>
      </c>
      <c r="V235" s="16">
        <v>23</v>
      </c>
      <c r="W235" s="16" t="s">
        <v>1019</v>
      </c>
      <c r="X235" s="16" t="s">
        <v>1195</v>
      </c>
      <c r="Y235" s="19" t="s">
        <v>780</v>
      </c>
    </row>
    <row r="236" s="3" customFormat="1" ht="91" customHeight="1" spans="1:25">
      <c r="A236" s="16" t="s">
        <v>1196</v>
      </c>
      <c r="B236" s="19" t="s">
        <v>38</v>
      </c>
      <c r="C236" s="16" t="s">
        <v>354</v>
      </c>
      <c r="D236" s="16" t="s">
        <v>772</v>
      </c>
      <c r="E236" s="16" t="s">
        <v>346</v>
      </c>
      <c r="F236" s="16" t="s">
        <v>1126</v>
      </c>
      <c r="G236" s="16" t="s">
        <v>1197</v>
      </c>
      <c r="H236" s="16" t="s">
        <v>44</v>
      </c>
      <c r="I236" s="16" t="s">
        <v>1198</v>
      </c>
      <c r="J236" s="36">
        <v>45717</v>
      </c>
      <c r="K236" s="36">
        <v>45992</v>
      </c>
      <c r="L236" s="16" t="s">
        <v>349</v>
      </c>
      <c r="M236" s="16" t="s">
        <v>1133</v>
      </c>
      <c r="N236" s="34">
        <v>35</v>
      </c>
      <c r="O236" s="34">
        <v>35</v>
      </c>
      <c r="P236" s="34">
        <v>0</v>
      </c>
      <c r="Q236" s="16">
        <v>1</v>
      </c>
      <c r="R236" s="16">
        <v>22</v>
      </c>
      <c r="S236" s="16">
        <v>90</v>
      </c>
      <c r="T236" s="16">
        <v>0</v>
      </c>
      <c r="U236" s="16">
        <v>5</v>
      </c>
      <c r="V236" s="16">
        <v>22</v>
      </c>
      <c r="W236" s="16" t="s">
        <v>1019</v>
      </c>
      <c r="X236" s="16" t="s">
        <v>1199</v>
      </c>
      <c r="Y236" s="19" t="s">
        <v>780</v>
      </c>
    </row>
    <row r="237" s="3" customFormat="1" ht="91" customHeight="1" spans="1:25">
      <c r="A237" s="16" t="s">
        <v>1200</v>
      </c>
      <c r="B237" s="19" t="s">
        <v>38</v>
      </c>
      <c r="C237" s="16" t="s">
        <v>354</v>
      </c>
      <c r="D237" s="16" t="s">
        <v>772</v>
      </c>
      <c r="E237" s="16" t="s">
        <v>346</v>
      </c>
      <c r="F237" s="16" t="s">
        <v>1126</v>
      </c>
      <c r="G237" s="16" t="s">
        <v>1201</v>
      </c>
      <c r="H237" s="16" t="s">
        <v>44</v>
      </c>
      <c r="I237" s="16" t="s">
        <v>1198</v>
      </c>
      <c r="J237" s="36">
        <v>45717</v>
      </c>
      <c r="K237" s="36">
        <v>45992</v>
      </c>
      <c r="L237" s="16" t="s">
        <v>349</v>
      </c>
      <c r="M237" s="16" t="s">
        <v>1202</v>
      </c>
      <c r="N237" s="34">
        <v>25</v>
      </c>
      <c r="O237" s="34">
        <v>25</v>
      </c>
      <c r="P237" s="34">
        <v>0</v>
      </c>
      <c r="Q237" s="16">
        <v>1</v>
      </c>
      <c r="R237" s="16">
        <v>9</v>
      </c>
      <c r="S237" s="16">
        <v>35</v>
      </c>
      <c r="T237" s="16">
        <v>0</v>
      </c>
      <c r="U237" s="16">
        <v>3</v>
      </c>
      <c r="V237" s="16">
        <v>8</v>
      </c>
      <c r="W237" s="16" t="s">
        <v>1019</v>
      </c>
      <c r="X237" s="16" t="s">
        <v>1203</v>
      </c>
      <c r="Y237" s="19" t="s">
        <v>780</v>
      </c>
    </row>
    <row r="238" s="3" customFormat="1" ht="91" customHeight="1" spans="1:25">
      <c r="A238" s="16" t="s">
        <v>1204</v>
      </c>
      <c r="B238" s="19" t="s">
        <v>38</v>
      </c>
      <c r="C238" s="16" t="s">
        <v>354</v>
      </c>
      <c r="D238" s="16" t="s">
        <v>772</v>
      </c>
      <c r="E238" s="16" t="s">
        <v>346</v>
      </c>
      <c r="F238" s="16" t="s">
        <v>1126</v>
      </c>
      <c r="G238" s="16" t="s">
        <v>1205</v>
      </c>
      <c r="H238" s="16" t="s">
        <v>44</v>
      </c>
      <c r="I238" s="16" t="s">
        <v>1198</v>
      </c>
      <c r="J238" s="36">
        <v>45717</v>
      </c>
      <c r="K238" s="36">
        <v>45992</v>
      </c>
      <c r="L238" s="16" t="s">
        <v>349</v>
      </c>
      <c r="M238" s="16" t="s">
        <v>1176</v>
      </c>
      <c r="N238" s="34">
        <v>20</v>
      </c>
      <c r="O238" s="34">
        <v>20</v>
      </c>
      <c r="P238" s="34">
        <v>0</v>
      </c>
      <c r="Q238" s="16">
        <v>1</v>
      </c>
      <c r="R238" s="16">
        <v>8</v>
      </c>
      <c r="S238" s="16">
        <v>30</v>
      </c>
      <c r="T238" s="16">
        <v>0</v>
      </c>
      <c r="U238" s="16">
        <v>2</v>
      </c>
      <c r="V238" s="16">
        <v>8</v>
      </c>
      <c r="W238" s="16" t="s">
        <v>1019</v>
      </c>
      <c r="X238" s="16" t="s">
        <v>1206</v>
      </c>
      <c r="Y238" s="19" t="s">
        <v>780</v>
      </c>
    </row>
    <row r="239" s="3" customFormat="1" ht="91" customHeight="1" spans="1:25">
      <c r="A239" s="16" t="s">
        <v>1207</v>
      </c>
      <c r="B239" s="19" t="s">
        <v>38</v>
      </c>
      <c r="C239" s="16" t="s">
        <v>354</v>
      </c>
      <c r="D239" s="16" t="s">
        <v>772</v>
      </c>
      <c r="E239" s="16" t="s">
        <v>346</v>
      </c>
      <c r="F239" s="16" t="s">
        <v>1126</v>
      </c>
      <c r="G239" s="16" t="s">
        <v>1208</v>
      </c>
      <c r="H239" s="16" t="s">
        <v>44</v>
      </c>
      <c r="I239" s="16" t="s">
        <v>1198</v>
      </c>
      <c r="J239" s="36">
        <v>45717</v>
      </c>
      <c r="K239" s="36">
        <v>45992</v>
      </c>
      <c r="L239" s="16" t="s">
        <v>349</v>
      </c>
      <c r="M239" s="16" t="s">
        <v>1176</v>
      </c>
      <c r="N239" s="34">
        <v>20</v>
      </c>
      <c r="O239" s="34">
        <v>20</v>
      </c>
      <c r="P239" s="34">
        <v>0</v>
      </c>
      <c r="Q239" s="16">
        <v>1</v>
      </c>
      <c r="R239" s="16">
        <v>7</v>
      </c>
      <c r="S239" s="16">
        <v>30</v>
      </c>
      <c r="T239" s="16">
        <v>0</v>
      </c>
      <c r="U239" s="16">
        <v>3</v>
      </c>
      <c r="V239" s="16">
        <v>10</v>
      </c>
      <c r="W239" s="16" t="s">
        <v>1019</v>
      </c>
      <c r="X239" s="16" t="s">
        <v>1209</v>
      </c>
      <c r="Y239" s="19" t="s">
        <v>780</v>
      </c>
    </row>
    <row r="240" s="3" customFormat="1" ht="91" customHeight="1" spans="1:25">
      <c r="A240" s="16" t="s">
        <v>1210</v>
      </c>
      <c r="B240" s="19" t="s">
        <v>38</v>
      </c>
      <c r="C240" s="16" t="s">
        <v>354</v>
      </c>
      <c r="D240" s="16" t="s">
        <v>772</v>
      </c>
      <c r="E240" s="16" t="s">
        <v>346</v>
      </c>
      <c r="F240" s="16" t="s">
        <v>1126</v>
      </c>
      <c r="G240" s="16" t="s">
        <v>1211</v>
      </c>
      <c r="H240" s="16" t="s">
        <v>44</v>
      </c>
      <c r="I240" s="16" t="s">
        <v>1212</v>
      </c>
      <c r="J240" s="36">
        <v>45717</v>
      </c>
      <c r="K240" s="36">
        <v>45992</v>
      </c>
      <c r="L240" s="16" t="s">
        <v>349</v>
      </c>
      <c r="M240" s="16" t="s">
        <v>1213</v>
      </c>
      <c r="N240" s="34">
        <v>20</v>
      </c>
      <c r="O240" s="34">
        <v>20</v>
      </c>
      <c r="P240" s="34">
        <v>0</v>
      </c>
      <c r="Q240" s="16">
        <v>1</v>
      </c>
      <c r="R240" s="16">
        <v>8</v>
      </c>
      <c r="S240" s="16">
        <v>32</v>
      </c>
      <c r="T240" s="16">
        <v>0</v>
      </c>
      <c r="U240" s="16">
        <v>2</v>
      </c>
      <c r="V240" s="16">
        <v>8</v>
      </c>
      <c r="W240" s="16" t="s">
        <v>1019</v>
      </c>
      <c r="X240" s="16" t="s">
        <v>1214</v>
      </c>
      <c r="Y240" s="19" t="s">
        <v>780</v>
      </c>
    </row>
    <row r="241" s="3" customFormat="1" ht="91" customHeight="1" spans="1:25">
      <c r="A241" s="16" t="s">
        <v>1215</v>
      </c>
      <c r="B241" s="19" t="s">
        <v>38</v>
      </c>
      <c r="C241" s="16" t="s">
        <v>354</v>
      </c>
      <c r="D241" s="16" t="s">
        <v>772</v>
      </c>
      <c r="E241" s="16" t="s">
        <v>346</v>
      </c>
      <c r="F241" s="16" t="s">
        <v>1126</v>
      </c>
      <c r="G241" s="16" t="s">
        <v>1216</v>
      </c>
      <c r="H241" s="16" t="s">
        <v>44</v>
      </c>
      <c r="I241" s="16" t="s">
        <v>1160</v>
      </c>
      <c r="J241" s="36">
        <v>45717</v>
      </c>
      <c r="K241" s="36">
        <v>45992</v>
      </c>
      <c r="L241" s="16" t="s">
        <v>349</v>
      </c>
      <c r="M241" s="16" t="s">
        <v>1217</v>
      </c>
      <c r="N241" s="34">
        <v>15</v>
      </c>
      <c r="O241" s="34">
        <v>15</v>
      </c>
      <c r="P241" s="34">
        <v>0</v>
      </c>
      <c r="Q241" s="16">
        <v>1</v>
      </c>
      <c r="R241" s="16">
        <v>6</v>
      </c>
      <c r="S241" s="16">
        <v>25</v>
      </c>
      <c r="T241" s="16">
        <v>0</v>
      </c>
      <c r="U241" s="16">
        <v>3</v>
      </c>
      <c r="V241" s="16">
        <v>12</v>
      </c>
      <c r="W241" s="16" t="s">
        <v>1019</v>
      </c>
      <c r="X241" s="16" t="s">
        <v>1218</v>
      </c>
      <c r="Y241" s="19" t="s">
        <v>780</v>
      </c>
    </row>
    <row r="242" s="3" customFormat="1" ht="91" customHeight="1" spans="1:25">
      <c r="A242" s="16" t="s">
        <v>1219</v>
      </c>
      <c r="B242" s="19" t="s">
        <v>38</v>
      </c>
      <c r="C242" s="16" t="s">
        <v>354</v>
      </c>
      <c r="D242" s="16" t="s">
        <v>772</v>
      </c>
      <c r="E242" s="16" t="s">
        <v>346</v>
      </c>
      <c r="F242" s="16" t="s">
        <v>1126</v>
      </c>
      <c r="G242" s="16" t="s">
        <v>1220</v>
      </c>
      <c r="H242" s="16" t="s">
        <v>44</v>
      </c>
      <c r="I242" s="16" t="s">
        <v>1212</v>
      </c>
      <c r="J242" s="36">
        <v>45717</v>
      </c>
      <c r="K242" s="36">
        <v>45992</v>
      </c>
      <c r="L242" s="16" t="s">
        <v>349</v>
      </c>
      <c r="M242" s="16" t="s">
        <v>1221</v>
      </c>
      <c r="N242" s="34">
        <v>30</v>
      </c>
      <c r="O242" s="34">
        <v>30</v>
      </c>
      <c r="P242" s="34">
        <v>0</v>
      </c>
      <c r="Q242" s="16">
        <v>1</v>
      </c>
      <c r="R242" s="16">
        <v>16</v>
      </c>
      <c r="S242" s="16">
        <v>70</v>
      </c>
      <c r="T242" s="16">
        <v>0</v>
      </c>
      <c r="U242" s="16">
        <v>8</v>
      </c>
      <c r="V242" s="16">
        <v>40</v>
      </c>
      <c r="W242" s="16" t="s">
        <v>1019</v>
      </c>
      <c r="X242" s="16" t="s">
        <v>1222</v>
      </c>
      <c r="Y242" s="19" t="s">
        <v>780</v>
      </c>
    </row>
    <row r="243" s="3" customFormat="1" ht="91" customHeight="1" spans="1:25">
      <c r="A243" s="16" t="s">
        <v>1223</v>
      </c>
      <c r="B243" s="19" t="s">
        <v>38</v>
      </c>
      <c r="C243" s="16" t="s">
        <v>354</v>
      </c>
      <c r="D243" s="16" t="s">
        <v>772</v>
      </c>
      <c r="E243" s="16" t="s">
        <v>346</v>
      </c>
      <c r="F243" s="16" t="s">
        <v>1126</v>
      </c>
      <c r="G243" s="16" t="s">
        <v>1224</v>
      </c>
      <c r="H243" s="16" t="s">
        <v>44</v>
      </c>
      <c r="I243" s="16" t="s">
        <v>1212</v>
      </c>
      <c r="J243" s="36">
        <v>45717</v>
      </c>
      <c r="K243" s="36">
        <v>45992</v>
      </c>
      <c r="L243" s="16" t="s">
        <v>349</v>
      </c>
      <c r="M243" s="16" t="s">
        <v>1225</v>
      </c>
      <c r="N243" s="34">
        <v>40</v>
      </c>
      <c r="O243" s="34">
        <v>40</v>
      </c>
      <c r="P243" s="34">
        <v>0</v>
      </c>
      <c r="Q243" s="16">
        <v>1</v>
      </c>
      <c r="R243" s="16">
        <v>31</v>
      </c>
      <c r="S243" s="16">
        <v>120</v>
      </c>
      <c r="T243" s="16">
        <v>0</v>
      </c>
      <c r="U243" s="16">
        <v>10</v>
      </c>
      <c r="V243" s="16">
        <v>52</v>
      </c>
      <c r="W243" s="16" t="s">
        <v>1019</v>
      </c>
      <c r="X243" s="16" t="s">
        <v>1226</v>
      </c>
      <c r="Y243" s="19" t="s">
        <v>780</v>
      </c>
    </row>
    <row r="244" s="3" customFormat="1" ht="91" customHeight="1" spans="1:25">
      <c r="A244" s="16" t="s">
        <v>1227</v>
      </c>
      <c r="B244" s="19" t="s">
        <v>38</v>
      </c>
      <c r="C244" s="17" t="s">
        <v>354</v>
      </c>
      <c r="D244" s="17" t="s">
        <v>772</v>
      </c>
      <c r="E244" s="16" t="s">
        <v>401</v>
      </c>
      <c r="F244" s="16" t="s">
        <v>440</v>
      </c>
      <c r="G244" s="16" t="s">
        <v>1228</v>
      </c>
      <c r="H244" s="17" t="s">
        <v>1229</v>
      </c>
      <c r="I244" s="16" t="s">
        <v>1230</v>
      </c>
      <c r="J244" s="36">
        <v>45658</v>
      </c>
      <c r="K244" s="36">
        <v>45992</v>
      </c>
      <c r="L244" s="17" t="s">
        <v>404</v>
      </c>
      <c r="M244" s="16" t="s">
        <v>1231</v>
      </c>
      <c r="N244" s="34">
        <v>40</v>
      </c>
      <c r="O244" s="34">
        <v>40</v>
      </c>
      <c r="P244" s="34">
        <v>0</v>
      </c>
      <c r="Q244" s="16">
        <v>1</v>
      </c>
      <c r="R244" s="16">
        <v>40</v>
      </c>
      <c r="S244" s="16">
        <v>162</v>
      </c>
      <c r="T244" s="16">
        <v>1</v>
      </c>
      <c r="U244" s="16">
        <v>2</v>
      </c>
      <c r="V244" s="16">
        <v>8</v>
      </c>
      <c r="W244" s="16" t="s">
        <v>1232</v>
      </c>
      <c r="X244" s="16" t="s">
        <v>1233</v>
      </c>
      <c r="Y244" s="19" t="s">
        <v>780</v>
      </c>
    </row>
    <row r="245" s="3" customFormat="1" ht="91" customHeight="1" spans="1:25">
      <c r="A245" s="16" t="s">
        <v>1234</v>
      </c>
      <c r="B245" s="19" t="s">
        <v>38</v>
      </c>
      <c r="C245" s="17" t="s">
        <v>354</v>
      </c>
      <c r="D245" s="17" t="s">
        <v>772</v>
      </c>
      <c r="E245" s="16" t="s">
        <v>401</v>
      </c>
      <c r="F245" s="16" t="s">
        <v>440</v>
      </c>
      <c r="G245" s="16" t="s">
        <v>1235</v>
      </c>
      <c r="H245" s="17" t="s">
        <v>1229</v>
      </c>
      <c r="I245" s="16" t="s">
        <v>1230</v>
      </c>
      <c r="J245" s="36">
        <v>45658</v>
      </c>
      <c r="K245" s="36">
        <v>45992</v>
      </c>
      <c r="L245" s="17" t="s">
        <v>404</v>
      </c>
      <c r="M245" s="16" t="s">
        <v>1236</v>
      </c>
      <c r="N245" s="34">
        <v>50</v>
      </c>
      <c r="O245" s="34">
        <v>50</v>
      </c>
      <c r="P245" s="34">
        <v>0</v>
      </c>
      <c r="Q245" s="16">
        <v>1</v>
      </c>
      <c r="R245" s="16">
        <v>40</v>
      </c>
      <c r="S245" s="16">
        <v>162</v>
      </c>
      <c r="T245" s="16">
        <v>1</v>
      </c>
      <c r="U245" s="16">
        <v>2</v>
      </c>
      <c r="V245" s="16">
        <v>8</v>
      </c>
      <c r="W245" s="16" t="s">
        <v>1232</v>
      </c>
      <c r="X245" s="16" t="s">
        <v>1233</v>
      </c>
      <c r="Y245" s="19" t="s">
        <v>780</v>
      </c>
    </row>
    <row r="246" s="3" customFormat="1" ht="91" customHeight="1" spans="1:25">
      <c r="A246" s="16" t="s">
        <v>1237</v>
      </c>
      <c r="B246" s="19" t="s">
        <v>38</v>
      </c>
      <c r="C246" s="17" t="s">
        <v>354</v>
      </c>
      <c r="D246" s="17" t="s">
        <v>772</v>
      </c>
      <c r="E246" s="16" t="s">
        <v>401</v>
      </c>
      <c r="F246" s="17" t="s">
        <v>450</v>
      </c>
      <c r="G246" s="17" t="s">
        <v>1238</v>
      </c>
      <c r="H246" s="17" t="s">
        <v>1229</v>
      </c>
      <c r="I246" s="17" t="s">
        <v>1239</v>
      </c>
      <c r="J246" s="36">
        <v>45658</v>
      </c>
      <c r="K246" s="36">
        <v>45992</v>
      </c>
      <c r="L246" s="17" t="s">
        <v>404</v>
      </c>
      <c r="M246" s="17" t="s">
        <v>1240</v>
      </c>
      <c r="N246" s="34">
        <v>81</v>
      </c>
      <c r="O246" s="34">
        <v>81</v>
      </c>
      <c r="P246" s="34">
        <v>0</v>
      </c>
      <c r="Q246" s="16">
        <v>1</v>
      </c>
      <c r="R246" s="16">
        <v>40</v>
      </c>
      <c r="S246" s="16">
        <v>185</v>
      </c>
      <c r="T246" s="17"/>
      <c r="U246" s="16">
        <v>3</v>
      </c>
      <c r="V246" s="16">
        <v>13</v>
      </c>
      <c r="W246" s="17" t="s">
        <v>1241</v>
      </c>
      <c r="X246" s="16" t="s">
        <v>1242</v>
      </c>
      <c r="Y246" s="19" t="s">
        <v>780</v>
      </c>
    </row>
    <row r="247" s="3" customFormat="1" ht="91" customHeight="1" spans="1:25">
      <c r="A247" s="16" t="s">
        <v>1243</v>
      </c>
      <c r="B247" s="19" t="s">
        <v>38</v>
      </c>
      <c r="C247" s="17" t="s">
        <v>354</v>
      </c>
      <c r="D247" s="17" t="s">
        <v>772</v>
      </c>
      <c r="E247" s="17" t="s">
        <v>401</v>
      </c>
      <c r="F247" s="17" t="s">
        <v>444</v>
      </c>
      <c r="G247" s="17" t="s">
        <v>1244</v>
      </c>
      <c r="H247" s="17" t="s">
        <v>1229</v>
      </c>
      <c r="I247" s="17" t="s">
        <v>1245</v>
      </c>
      <c r="J247" s="36">
        <v>45658</v>
      </c>
      <c r="K247" s="36">
        <v>45992</v>
      </c>
      <c r="L247" s="17" t="s">
        <v>404</v>
      </c>
      <c r="M247" s="65" t="s">
        <v>1246</v>
      </c>
      <c r="N247" s="34">
        <v>40</v>
      </c>
      <c r="O247" s="34">
        <v>40</v>
      </c>
      <c r="P247" s="34">
        <v>0</v>
      </c>
      <c r="Q247" s="16">
        <v>1</v>
      </c>
      <c r="R247" s="16">
        <v>40</v>
      </c>
      <c r="S247" s="16">
        <v>195</v>
      </c>
      <c r="T247" s="16"/>
      <c r="U247" s="16">
        <v>2</v>
      </c>
      <c r="V247" s="16">
        <v>4</v>
      </c>
      <c r="W247" s="17" t="s">
        <v>1247</v>
      </c>
      <c r="X247" s="17" t="s">
        <v>1248</v>
      </c>
      <c r="Y247" s="19" t="s">
        <v>780</v>
      </c>
    </row>
    <row r="248" s="3" customFormat="1" ht="91" customHeight="1" spans="1:25">
      <c r="A248" s="16" t="s">
        <v>1249</v>
      </c>
      <c r="B248" s="19" t="s">
        <v>38</v>
      </c>
      <c r="C248" s="17" t="s">
        <v>354</v>
      </c>
      <c r="D248" s="17" t="s">
        <v>772</v>
      </c>
      <c r="E248" s="16" t="s">
        <v>401</v>
      </c>
      <c r="F248" s="16" t="s">
        <v>419</v>
      </c>
      <c r="G248" s="16" t="s">
        <v>1250</v>
      </c>
      <c r="H248" s="17" t="s">
        <v>1229</v>
      </c>
      <c r="I248" s="16" t="s">
        <v>1251</v>
      </c>
      <c r="J248" s="36">
        <v>45778</v>
      </c>
      <c r="K248" s="36">
        <v>45839</v>
      </c>
      <c r="L248" s="17" t="s">
        <v>404</v>
      </c>
      <c r="M248" s="16" t="s">
        <v>1252</v>
      </c>
      <c r="N248" s="34">
        <v>45</v>
      </c>
      <c r="O248" s="34">
        <v>45</v>
      </c>
      <c r="P248" s="34">
        <v>0</v>
      </c>
      <c r="Q248" s="16">
        <v>1</v>
      </c>
      <c r="R248" s="16">
        <v>38</v>
      </c>
      <c r="S248" s="16">
        <v>148</v>
      </c>
      <c r="T248" s="16">
        <v>1</v>
      </c>
      <c r="U248" s="16">
        <v>8</v>
      </c>
      <c r="V248" s="16">
        <v>38</v>
      </c>
      <c r="W248" s="19" t="s">
        <v>1253</v>
      </c>
      <c r="X248" s="19" t="s">
        <v>1254</v>
      </c>
      <c r="Y248" s="19" t="s">
        <v>780</v>
      </c>
    </row>
    <row r="249" s="3" customFormat="1" ht="91" customHeight="1" spans="1:25">
      <c r="A249" s="16" t="s">
        <v>1255</v>
      </c>
      <c r="B249" s="19" t="s">
        <v>38</v>
      </c>
      <c r="C249" s="17" t="s">
        <v>354</v>
      </c>
      <c r="D249" s="17" t="s">
        <v>772</v>
      </c>
      <c r="E249" s="16" t="s">
        <v>401</v>
      </c>
      <c r="F249" s="16" t="s">
        <v>419</v>
      </c>
      <c r="G249" s="16" t="s">
        <v>1256</v>
      </c>
      <c r="H249" s="17" t="s">
        <v>1229</v>
      </c>
      <c r="I249" s="16" t="s">
        <v>1251</v>
      </c>
      <c r="J249" s="36">
        <v>45778</v>
      </c>
      <c r="K249" s="36">
        <v>45839</v>
      </c>
      <c r="L249" s="17" t="s">
        <v>404</v>
      </c>
      <c r="M249" s="17" t="s">
        <v>1257</v>
      </c>
      <c r="N249" s="34">
        <v>20</v>
      </c>
      <c r="O249" s="34">
        <v>20</v>
      </c>
      <c r="P249" s="34">
        <v>0</v>
      </c>
      <c r="Q249" s="16">
        <v>1</v>
      </c>
      <c r="R249" s="16">
        <v>38</v>
      </c>
      <c r="S249" s="16">
        <v>148</v>
      </c>
      <c r="T249" s="16">
        <v>1</v>
      </c>
      <c r="U249" s="16">
        <v>8</v>
      </c>
      <c r="V249" s="16">
        <v>38</v>
      </c>
      <c r="W249" s="19" t="s">
        <v>1253</v>
      </c>
      <c r="X249" s="19" t="s">
        <v>1254</v>
      </c>
      <c r="Y249" s="19" t="s">
        <v>780</v>
      </c>
    </row>
    <row r="250" s="3" customFormat="1" ht="91" customHeight="1" spans="1:25">
      <c r="A250" s="16" t="s">
        <v>1258</v>
      </c>
      <c r="B250" s="19" t="s">
        <v>38</v>
      </c>
      <c r="C250" s="17" t="s">
        <v>354</v>
      </c>
      <c r="D250" s="17" t="s">
        <v>772</v>
      </c>
      <c r="E250" s="16" t="s">
        <v>401</v>
      </c>
      <c r="F250" s="17" t="s">
        <v>456</v>
      </c>
      <c r="G250" s="17" t="s">
        <v>1259</v>
      </c>
      <c r="H250" s="17" t="s">
        <v>1229</v>
      </c>
      <c r="I250" s="17" t="s">
        <v>1260</v>
      </c>
      <c r="J250" s="36">
        <v>45658</v>
      </c>
      <c r="K250" s="36">
        <v>45992</v>
      </c>
      <c r="L250" s="17" t="s">
        <v>404</v>
      </c>
      <c r="M250" s="17" t="s">
        <v>1261</v>
      </c>
      <c r="N250" s="34">
        <v>80</v>
      </c>
      <c r="O250" s="34">
        <v>80</v>
      </c>
      <c r="P250" s="34">
        <v>0</v>
      </c>
      <c r="Q250" s="16">
        <v>1</v>
      </c>
      <c r="R250" s="16">
        <v>56</v>
      </c>
      <c r="S250" s="17">
        <v>242</v>
      </c>
      <c r="T250" s="16"/>
      <c r="U250" s="16">
        <v>4</v>
      </c>
      <c r="V250" s="16">
        <v>12</v>
      </c>
      <c r="W250" s="17" t="s">
        <v>1262</v>
      </c>
      <c r="X250" s="17" t="s">
        <v>1263</v>
      </c>
      <c r="Y250" s="19" t="s">
        <v>780</v>
      </c>
    </row>
    <row r="251" s="3" customFormat="1" ht="91" customHeight="1" spans="1:25">
      <c r="A251" s="16" t="s">
        <v>1264</v>
      </c>
      <c r="B251" s="19" t="s">
        <v>38</v>
      </c>
      <c r="C251" s="17" t="s">
        <v>354</v>
      </c>
      <c r="D251" s="17" t="s">
        <v>772</v>
      </c>
      <c r="E251" s="16" t="s">
        <v>401</v>
      </c>
      <c r="F251" s="17" t="s">
        <v>456</v>
      </c>
      <c r="G251" s="17" t="s">
        <v>1265</v>
      </c>
      <c r="H251" s="17" t="s">
        <v>1229</v>
      </c>
      <c r="I251" s="17" t="s">
        <v>1266</v>
      </c>
      <c r="J251" s="36">
        <v>45778</v>
      </c>
      <c r="K251" s="36">
        <v>45839</v>
      </c>
      <c r="L251" s="17" t="s">
        <v>404</v>
      </c>
      <c r="M251" s="17" t="s">
        <v>1267</v>
      </c>
      <c r="N251" s="34">
        <v>42</v>
      </c>
      <c r="O251" s="34">
        <v>42</v>
      </c>
      <c r="P251" s="34">
        <v>0</v>
      </c>
      <c r="Q251" s="16">
        <v>1</v>
      </c>
      <c r="R251" s="16">
        <v>26</v>
      </c>
      <c r="S251" s="17">
        <v>103</v>
      </c>
      <c r="T251" s="16"/>
      <c r="U251" s="16">
        <v>2</v>
      </c>
      <c r="V251" s="16">
        <v>7</v>
      </c>
      <c r="W251" s="17" t="s">
        <v>1262</v>
      </c>
      <c r="X251" s="17" t="s">
        <v>1268</v>
      </c>
      <c r="Y251" s="19" t="s">
        <v>780</v>
      </c>
    </row>
    <row r="252" s="3" customFormat="1" ht="91" customHeight="1" spans="1:25">
      <c r="A252" s="16" t="s">
        <v>1269</v>
      </c>
      <c r="B252" s="19" t="s">
        <v>38</v>
      </c>
      <c r="C252" s="17" t="s">
        <v>354</v>
      </c>
      <c r="D252" s="17" t="s">
        <v>772</v>
      </c>
      <c r="E252" s="16" t="s">
        <v>401</v>
      </c>
      <c r="F252" s="17" t="s">
        <v>402</v>
      </c>
      <c r="G252" s="17" t="s">
        <v>1270</v>
      </c>
      <c r="H252" s="17" t="s">
        <v>1229</v>
      </c>
      <c r="I252" s="17" t="s">
        <v>1271</v>
      </c>
      <c r="J252" s="36">
        <v>45658</v>
      </c>
      <c r="K252" s="36">
        <v>45992</v>
      </c>
      <c r="L252" s="17" t="s">
        <v>404</v>
      </c>
      <c r="M252" s="19" t="s">
        <v>1272</v>
      </c>
      <c r="N252" s="34">
        <v>48</v>
      </c>
      <c r="O252" s="34">
        <v>48</v>
      </c>
      <c r="P252" s="34">
        <v>0</v>
      </c>
      <c r="Q252" s="16">
        <v>1</v>
      </c>
      <c r="R252" s="16">
        <v>24</v>
      </c>
      <c r="S252" s="16">
        <v>95</v>
      </c>
      <c r="T252" s="16">
        <v>1</v>
      </c>
      <c r="U252" s="16">
        <v>4</v>
      </c>
      <c r="V252" s="16">
        <v>18</v>
      </c>
      <c r="W252" s="16" t="s">
        <v>1273</v>
      </c>
      <c r="X252" s="16" t="s">
        <v>1274</v>
      </c>
      <c r="Y252" s="19" t="s">
        <v>780</v>
      </c>
    </row>
    <row r="253" s="3" customFormat="1" ht="91" customHeight="1" spans="1:25">
      <c r="A253" s="16" t="s">
        <v>1275</v>
      </c>
      <c r="B253" s="19" t="s">
        <v>38</v>
      </c>
      <c r="C253" s="17" t="s">
        <v>354</v>
      </c>
      <c r="D253" s="17" t="s">
        <v>772</v>
      </c>
      <c r="E253" s="16" t="s">
        <v>401</v>
      </c>
      <c r="F253" s="17" t="s">
        <v>402</v>
      </c>
      <c r="G253" s="17" t="s">
        <v>1276</v>
      </c>
      <c r="H253" s="17" t="s">
        <v>1229</v>
      </c>
      <c r="I253" s="17" t="s">
        <v>1277</v>
      </c>
      <c r="J253" s="36">
        <v>45658</v>
      </c>
      <c r="K253" s="36">
        <v>45992</v>
      </c>
      <c r="L253" s="17" t="s">
        <v>404</v>
      </c>
      <c r="M253" s="19" t="s">
        <v>1278</v>
      </c>
      <c r="N253" s="34">
        <v>100</v>
      </c>
      <c r="O253" s="34">
        <v>100</v>
      </c>
      <c r="P253" s="34">
        <v>0</v>
      </c>
      <c r="Q253" s="16">
        <v>1</v>
      </c>
      <c r="R253" s="16">
        <v>35</v>
      </c>
      <c r="S253" s="16">
        <v>137</v>
      </c>
      <c r="T253" s="16">
        <v>1</v>
      </c>
      <c r="U253" s="16">
        <v>7</v>
      </c>
      <c r="V253" s="16">
        <v>26</v>
      </c>
      <c r="W253" s="16" t="s">
        <v>1273</v>
      </c>
      <c r="X253" s="16" t="s">
        <v>1279</v>
      </c>
      <c r="Y253" s="19" t="s">
        <v>780</v>
      </c>
    </row>
    <row r="254" s="3" customFormat="1" ht="66" customHeight="1" spans="1:25">
      <c r="A254" s="16" t="s">
        <v>1280</v>
      </c>
      <c r="B254" s="19" t="s">
        <v>38</v>
      </c>
      <c r="C254" s="17" t="s">
        <v>354</v>
      </c>
      <c r="D254" s="17" t="s">
        <v>772</v>
      </c>
      <c r="E254" s="16" t="s">
        <v>401</v>
      </c>
      <c r="F254" s="17" t="s">
        <v>463</v>
      </c>
      <c r="G254" s="17" t="s">
        <v>1281</v>
      </c>
      <c r="H254" s="17" t="s">
        <v>1229</v>
      </c>
      <c r="I254" s="17" t="s">
        <v>1282</v>
      </c>
      <c r="J254" s="36">
        <v>45658</v>
      </c>
      <c r="K254" s="36">
        <v>45992</v>
      </c>
      <c r="L254" s="17" t="s">
        <v>404</v>
      </c>
      <c r="M254" s="17" t="s">
        <v>1283</v>
      </c>
      <c r="N254" s="34">
        <v>50</v>
      </c>
      <c r="O254" s="34">
        <v>50</v>
      </c>
      <c r="P254" s="34">
        <v>0</v>
      </c>
      <c r="Q254" s="16">
        <v>1</v>
      </c>
      <c r="R254" s="16">
        <v>35</v>
      </c>
      <c r="S254" s="16">
        <v>114</v>
      </c>
      <c r="T254" s="16"/>
      <c r="U254" s="16">
        <v>3</v>
      </c>
      <c r="V254" s="16">
        <v>14</v>
      </c>
      <c r="W254" s="16" t="s">
        <v>1232</v>
      </c>
      <c r="X254" s="16" t="s">
        <v>1284</v>
      </c>
      <c r="Y254" s="19" t="s">
        <v>780</v>
      </c>
    </row>
    <row r="255" s="3" customFormat="1" ht="114" spans="1:25">
      <c r="A255" s="16" t="s">
        <v>1285</v>
      </c>
      <c r="B255" s="19" t="s">
        <v>38</v>
      </c>
      <c r="C255" s="16" t="s">
        <v>1286</v>
      </c>
      <c r="D255" s="16" t="s">
        <v>1287</v>
      </c>
      <c r="E255" s="16" t="s">
        <v>507</v>
      </c>
      <c r="F255" s="16" t="s">
        <v>518</v>
      </c>
      <c r="G255" s="16" t="s">
        <v>1288</v>
      </c>
      <c r="H255" s="16" t="s">
        <v>44</v>
      </c>
      <c r="I255" s="16" t="s">
        <v>518</v>
      </c>
      <c r="J255" s="36">
        <v>45658</v>
      </c>
      <c r="K255" s="36">
        <v>45992</v>
      </c>
      <c r="L255" s="16" t="s">
        <v>509</v>
      </c>
      <c r="M255" s="16" t="s">
        <v>1289</v>
      </c>
      <c r="N255" s="34">
        <v>500</v>
      </c>
      <c r="O255" s="34">
        <v>500</v>
      </c>
      <c r="P255" s="34">
        <v>0</v>
      </c>
      <c r="Q255" s="16">
        <v>1</v>
      </c>
      <c r="R255" s="16">
        <v>217</v>
      </c>
      <c r="S255" s="16">
        <v>762</v>
      </c>
      <c r="T255" s="16">
        <v>1</v>
      </c>
      <c r="U255" s="16">
        <v>77</v>
      </c>
      <c r="V255" s="16">
        <v>289</v>
      </c>
      <c r="W255" s="16" t="s">
        <v>1290</v>
      </c>
      <c r="X255" s="16" t="s">
        <v>1290</v>
      </c>
      <c r="Y255" s="19" t="s">
        <v>780</v>
      </c>
    </row>
    <row r="256" s="3" customFormat="1" ht="71.25" spans="1:25">
      <c r="A256" s="16" t="s">
        <v>1291</v>
      </c>
      <c r="B256" s="19" t="s">
        <v>38</v>
      </c>
      <c r="C256" s="16" t="s">
        <v>1286</v>
      </c>
      <c r="D256" s="16" t="s">
        <v>1287</v>
      </c>
      <c r="E256" s="16" t="s">
        <v>507</v>
      </c>
      <c r="F256" s="16" t="s">
        <v>1292</v>
      </c>
      <c r="G256" s="16" t="s">
        <v>1293</v>
      </c>
      <c r="H256" s="16" t="s">
        <v>44</v>
      </c>
      <c r="I256" s="16" t="s">
        <v>1292</v>
      </c>
      <c r="J256" s="36">
        <v>45658</v>
      </c>
      <c r="K256" s="36">
        <v>45992</v>
      </c>
      <c r="L256" s="16" t="s">
        <v>509</v>
      </c>
      <c r="M256" s="16" t="s">
        <v>1294</v>
      </c>
      <c r="N256" s="34">
        <v>50</v>
      </c>
      <c r="O256" s="34">
        <v>50</v>
      </c>
      <c r="P256" s="34">
        <v>0</v>
      </c>
      <c r="Q256" s="16">
        <v>1</v>
      </c>
      <c r="R256" s="16">
        <v>16</v>
      </c>
      <c r="S256" s="16">
        <v>66</v>
      </c>
      <c r="T256" s="16">
        <v>1</v>
      </c>
      <c r="U256" s="16">
        <v>5</v>
      </c>
      <c r="V256" s="16">
        <v>22</v>
      </c>
      <c r="W256" s="16" t="s">
        <v>1295</v>
      </c>
      <c r="X256" s="16" t="s">
        <v>1295</v>
      </c>
      <c r="Y256" s="19" t="s">
        <v>780</v>
      </c>
    </row>
    <row r="257" s="3" customFormat="1" ht="71.25" spans="1:25">
      <c r="A257" s="16" t="s">
        <v>1296</v>
      </c>
      <c r="B257" s="19" t="s">
        <v>38</v>
      </c>
      <c r="C257" s="16" t="s">
        <v>1286</v>
      </c>
      <c r="D257" s="16" t="s">
        <v>1287</v>
      </c>
      <c r="E257" s="16" t="s">
        <v>507</v>
      </c>
      <c r="F257" s="16" t="s">
        <v>1297</v>
      </c>
      <c r="G257" s="16" t="s">
        <v>1298</v>
      </c>
      <c r="H257" s="16" t="s">
        <v>44</v>
      </c>
      <c r="I257" s="16" t="s">
        <v>507</v>
      </c>
      <c r="J257" s="36">
        <v>45658</v>
      </c>
      <c r="K257" s="36">
        <v>45992</v>
      </c>
      <c r="L257" s="16" t="s">
        <v>509</v>
      </c>
      <c r="M257" s="16" t="s">
        <v>1299</v>
      </c>
      <c r="N257" s="34">
        <v>300</v>
      </c>
      <c r="O257" s="34">
        <v>300</v>
      </c>
      <c r="P257" s="34">
        <v>0</v>
      </c>
      <c r="Q257" s="16">
        <v>1</v>
      </c>
      <c r="R257" s="16">
        <v>23</v>
      </c>
      <c r="S257" s="16">
        <v>87</v>
      </c>
      <c r="T257" s="16">
        <v>1</v>
      </c>
      <c r="U257" s="16">
        <v>5</v>
      </c>
      <c r="V257" s="16">
        <v>21</v>
      </c>
      <c r="W257" s="16" t="s">
        <v>1300</v>
      </c>
      <c r="X257" s="16" t="s">
        <v>1300</v>
      </c>
      <c r="Y257" s="19" t="s">
        <v>780</v>
      </c>
    </row>
    <row r="258" s="3" customFormat="1" ht="71.25" spans="1:25">
      <c r="A258" s="16" t="s">
        <v>1301</v>
      </c>
      <c r="B258" s="19" t="s">
        <v>38</v>
      </c>
      <c r="C258" s="16" t="s">
        <v>1286</v>
      </c>
      <c r="D258" s="16" t="s">
        <v>1287</v>
      </c>
      <c r="E258" s="16" t="s">
        <v>507</v>
      </c>
      <c r="F258" s="16" t="s">
        <v>1302</v>
      </c>
      <c r="G258" s="16" t="s">
        <v>1303</v>
      </c>
      <c r="H258" s="16" t="s">
        <v>44</v>
      </c>
      <c r="I258" s="16" t="s">
        <v>507</v>
      </c>
      <c r="J258" s="36">
        <v>45658</v>
      </c>
      <c r="K258" s="36">
        <v>45992</v>
      </c>
      <c r="L258" s="16" t="s">
        <v>509</v>
      </c>
      <c r="M258" s="16" t="s">
        <v>1304</v>
      </c>
      <c r="N258" s="34">
        <v>250</v>
      </c>
      <c r="O258" s="34">
        <v>250</v>
      </c>
      <c r="P258" s="34">
        <v>0</v>
      </c>
      <c r="Q258" s="16">
        <v>1</v>
      </c>
      <c r="R258" s="16">
        <v>151</v>
      </c>
      <c r="S258" s="16">
        <v>615</v>
      </c>
      <c r="T258" s="16">
        <v>1</v>
      </c>
      <c r="U258" s="16">
        <v>52</v>
      </c>
      <c r="V258" s="16">
        <v>218</v>
      </c>
      <c r="W258" s="16" t="s">
        <v>1305</v>
      </c>
      <c r="X258" s="16" t="s">
        <v>1305</v>
      </c>
      <c r="Y258" s="19" t="s">
        <v>780</v>
      </c>
    </row>
    <row r="259" s="3" customFormat="1" ht="72" customHeight="1" spans="1:25">
      <c r="A259" s="16" t="s">
        <v>1306</v>
      </c>
      <c r="B259" s="19" t="s">
        <v>38</v>
      </c>
      <c r="C259" s="16" t="s">
        <v>354</v>
      </c>
      <c r="D259" s="16" t="s">
        <v>772</v>
      </c>
      <c r="E259" s="16" t="s">
        <v>561</v>
      </c>
      <c r="F259" s="16" t="s">
        <v>1307</v>
      </c>
      <c r="G259" s="16" t="s">
        <v>1308</v>
      </c>
      <c r="H259" s="16" t="s">
        <v>774</v>
      </c>
      <c r="I259" s="16" t="s">
        <v>1307</v>
      </c>
      <c r="J259" s="36">
        <v>45659</v>
      </c>
      <c r="K259" s="36">
        <v>45993</v>
      </c>
      <c r="L259" s="16" t="s">
        <v>564</v>
      </c>
      <c r="M259" s="16" t="s">
        <v>1309</v>
      </c>
      <c r="N259" s="34">
        <v>60</v>
      </c>
      <c r="O259" s="34">
        <v>60</v>
      </c>
      <c r="P259" s="34">
        <v>0</v>
      </c>
      <c r="Q259" s="16">
        <v>1</v>
      </c>
      <c r="R259" s="16">
        <v>39</v>
      </c>
      <c r="S259" s="16">
        <v>145</v>
      </c>
      <c r="T259" s="16"/>
      <c r="U259" s="16">
        <v>21</v>
      </c>
      <c r="V259" s="16">
        <v>79</v>
      </c>
      <c r="W259" s="16" t="s">
        <v>1310</v>
      </c>
      <c r="X259" s="16" t="s">
        <v>1311</v>
      </c>
      <c r="Y259" s="19" t="s">
        <v>780</v>
      </c>
    </row>
    <row r="260" s="3" customFormat="1" ht="72" customHeight="1" spans="1:25">
      <c r="A260" s="16" t="s">
        <v>1312</v>
      </c>
      <c r="B260" s="19" t="s">
        <v>38</v>
      </c>
      <c r="C260" s="16" t="s">
        <v>354</v>
      </c>
      <c r="D260" s="16" t="s">
        <v>772</v>
      </c>
      <c r="E260" s="16" t="s">
        <v>561</v>
      </c>
      <c r="F260" s="16" t="s">
        <v>1313</v>
      </c>
      <c r="G260" s="16" t="s">
        <v>1314</v>
      </c>
      <c r="H260" s="16" t="s">
        <v>774</v>
      </c>
      <c r="I260" s="16" t="s">
        <v>1313</v>
      </c>
      <c r="J260" s="36">
        <v>45660</v>
      </c>
      <c r="K260" s="36">
        <v>45994</v>
      </c>
      <c r="L260" s="16" t="s">
        <v>564</v>
      </c>
      <c r="M260" s="16" t="s">
        <v>1315</v>
      </c>
      <c r="N260" s="34">
        <v>80</v>
      </c>
      <c r="O260" s="34">
        <v>80</v>
      </c>
      <c r="P260" s="34">
        <v>0</v>
      </c>
      <c r="Q260" s="16">
        <v>1</v>
      </c>
      <c r="R260" s="16">
        <v>37</v>
      </c>
      <c r="S260" s="16">
        <v>142</v>
      </c>
      <c r="T260" s="16"/>
      <c r="U260" s="16">
        <v>13</v>
      </c>
      <c r="V260" s="16">
        <v>46</v>
      </c>
      <c r="W260" s="16" t="s">
        <v>1316</v>
      </c>
      <c r="X260" s="16" t="s">
        <v>1317</v>
      </c>
      <c r="Y260" s="19" t="s">
        <v>780</v>
      </c>
    </row>
    <row r="261" s="3" customFormat="1" ht="72" customHeight="1" spans="1:25">
      <c r="A261" s="16" t="s">
        <v>1318</v>
      </c>
      <c r="B261" s="19" t="s">
        <v>38</v>
      </c>
      <c r="C261" s="16" t="s">
        <v>354</v>
      </c>
      <c r="D261" s="16" t="s">
        <v>772</v>
      </c>
      <c r="E261" s="16" t="s">
        <v>561</v>
      </c>
      <c r="F261" s="16" t="s">
        <v>1313</v>
      </c>
      <c r="G261" s="16" t="s">
        <v>1319</v>
      </c>
      <c r="H261" s="16" t="s">
        <v>774</v>
      </c>
      <c r="I261" s="16" t="s">
        <v>1313</v>
      </c>
      <c r="J261" s="36">
        <v>45661</v>
      </c>
      <c r="K261" s="36">
        <v>45995</v>
      </c>
      <c r="L261" s="16" t="s">
        <v>564</v>
      </c>
      <c r="M261" s="16" t="s">
        <v>1320</v>
      </c>
      <c r="N261" s="34">
        <v>60</v>
      </c>
      <c r="O261" s="34">
        <v>60</v>
      </c>
      <c r="P261" s="34">
        <v>0</v>
      </c>
      <c r="Q261" s="16">
        <v>1</v>
      </c>
      <c r="R261" s="16">
        <v>37</v>
      </c>
      <c r="S261" s="16">
        <v>142</v>
      </c>
      <c r="T261" s="16"/>
      <c r="U261" s="16">
        <v>13</v>
      </c>
      <c r="V261" s="16">
        <v>46</v>
      </c>
      <c r="W261" s="16" t="s">
        <v>1316</v>
      </c>
      <c r="X261" s="16" t="s">
        <v>1317</v>
      </c>
      <c r="Y261" s="19" t="s">
        <v>780</v>
      </c>
    </row>
    <row r="262" s="3" customFormat="1" ht="72" customHeight="1" spans="1:25">
      <c r="A262" s="16" t="s">
        <v>1321</v>
      </c>
      <c r="B262" s="19" t="s">
        <v>38</v>
      </c>
      <c r="C262" s="16" t="s">
        <v>354</v>
      </c>
      <c r="D262" s="16" t="s">
        <v>772</v>
      </c>
      <c r="E262" s="16" t="s">
        <v>561</v>
      </c>
      <c r="F262" s="16" t="s">
        <v>1322</v>
      </c>
      <c r="G262" s="16" t="s">
        <v>1323</v>
      </c>
      <c r="H262" s="16" t="s">
        <v>774</v>
      </c>
      <c r="I262" s="16" t="s">
        <v>1322</v>
      </c>
      <c r="J262" s="36">
        <v>45662</v>
      </c>
      <c r="K262" s="36">
        <v>45996</v>
      </c>
      <c r="L262" s="16" t="s">
        <v>564</v>
      </c>
      <c r="M262" s="16" t="s">
        <v>1324</v>
      </c>
      <c r="N262" s="34">
        <v>160</v>
      </c>
      <c r="O262" s="34">
        <v>160</v>
      </c>
      <c r="P262" s="34">
        <v>0</v>
      </c>
      <c r="Q262" s="16">
        <v>1</v>
      </c>
      <c r="R262" s="16">
        <v>29</v>
      </c>
      <c r="S262" s="16">
        <v>108</v>
      </c>
      <c r="T262" s="16"/>
      <c r="U262" s="16">
        <v>17</v>
      </c>
      <c r="V262" s="16">
        <v>60</v>
      </c>
      <c r="W262" s="16" t="s">
        <v>1325</v>
      </c>
      <c r="X262" s="16" t="s">
        <v>1326</v>
      </c>
      <c r="Y262" s="19" t="s">
        <v>780</v>
      </c>
    </row>
    <row r="263" s="3" customFormat="1" ht="72" customHeight="1" spans="1:25">
      <c r="A263" s="16" t="s">
        <v>1327</v>
      </c>
      <c r="B263" s="19" t="s">
        <v>38</v>
      </c>
      <c r="C263" s="16" t="s">
        <v>354</v>
      </c>
      <c r="D263" s="16" t="s">
        <v>772</v>
      </c>
      <c r="E263" s="16" t="s">
        <v>561</v>
      </c>
      <c r="F263" s="16" t="s">
        <v>1322</v>
      </c>
      <c r="G263" s="16" t="s">
        <v>1328</v>
      </c>
      <c r="H263" s="16" t="s">
        <v>774</v>
      </c>
      <c r="I263" s="16" t="s">
        <v>1322</v>
      </c>
      <c r="J263" s="36">
        <v>45663</v>
      </c>
      <c r="K263" s="36">
        <v>45997</v>
      </c>
      <c r="L263" s="16" t="s">
        <v>564</v>
      </c>
      <c r="M263" s="16" t="s">
        <v>1329</v>
      </c>
      <c r="N263" s="34">
        <v>160</v>
      </c>
      <c r="O263" s="34">
        <v>160</v>
      </c>
      <c r="P263" s="34">
        <v>0</v>
      </c>
      <c r="Q263" s="16">
        <v>1</v>
      </c>
      <c r="R263" s="76">
        <v>29</v>
      </c>
      <c r="S263" s="16">
        <v>108</v>
      </c>
      <c r="T263" s="16"/>
      <c r="U263" s="16">
        <v>17</v>
      </c>
      <c r="V263" s="16">
        <v>60</v>
      </c>
      <c r="W263" s="16" t="s">
        <v>1325</v>
      </c>
      <c r="X263" s="16" t="s">
        <v>1326</v>
      </c>
      <c r="Y263" s="19" t="s">
        <v>780</v>
      </c>
    </row>
    <row r="264" s="3" customFormat="1" ht="72" customHeight="1" spans="1:25">
      <c r="A264" s="16" t="s">
        <v>1330</v>
      </c>
      <c r="B264" s="19" t="s">
        <v>38</v>
      </c>
      <c r="C264" s="16" t="s">
        <v>354</v>
      </c>
      <c r="D264" s="16" t="s">
        <v>772</v>
      </c>
      <c r="E264" s="16" t="s">
        <v>561</v>
      </c>
      <c r="F264" s="16" t="s">
        <v>575</v>
      </c>
      <c r="G264" s="16" t="s">
        <v>1331</v>
      </c>
      <c r="H264" s="16" t="s">
        <v>774</v>
      </c>
      <c r="I264" s="16" t="s">
        <v>1332</v>
      </c>
      <c r="J264" s="36">
        <v>45665</v>
      </c>
      <c r="K264" s="36">
        <v>45999</v>
      </c>
      <c r="L264" s="16" t="s">
        <v>564</v>
      </c>
      <c r="M264" s="16" t="s">
        <v>1333</v>
      </c>
      <c r="N264" s="34">
        <v>130</v>
      </c>
      <c r="O264" s="34">
        <v>130</v>
      </c>
      <c r="P264" s="34">
        <v>0</v>
      </c>
      <c r="Q264" s="16">
        <v>1</v>
      </c>
      <c r="R264" s="16">
        <v>45</v>
      </c>
      <c r="S264" s="16">
        <v>152</v>
      </c>
      <c r="T264" s="16">
        <v>1</v>
      </c>
      <c r="U264" s="16">
        <v>26</v>
      </c>
      <c r="V264" s="16">
        <v>106</v>
      </c>
      <c r="W264" s="16" t="s">
        <v>1334</v>
      </c>
      <c r="X264" s="16" t="s">
        <v>1335</v>
      </c>
      <c r="Y264" s="19" t="s">
        <v>780</v>
      </c>
    </row>
    <row r="265" s="3" customFormat="1" ht="72" customHeight="1" spans="1:25">
      <c r="A265" s="16" t="s">
        <v>1336</v>
      </c>
      <c r="B265" s="19" t="s">
        <v>38</v>
      </c>
      <c r="C265" s="16" t="s">
        <v>354</v>
      </c>
      <c r="D265" s="16" t="s">
        <v>772</v>
      </c>
      <c r="E265" s="16" t="s">
        <v>561</v>
      </c>
      <c r="F265" s="16" t="s">
        <v>575</v>
      </c>
      <c r="G265" s="16" t="s">
        <v>1337</v>
      </c>
      <c r="H265" s="16" t="s">
        <v>774</v>
      </c>
      <c r="I265" s="16" t="s">
        <v>1338</v>
      </c>
      <c r="J265" s="36">
        <v>45666</v>
      </c>
      <c r="K265" s="36">
        <v>46000</v>
      </c>
      <c r="L265" s="16" t="s">
        <v>564</v>
      </c>
      <c r="M265" s="16" t="s">
        <v>1339</v>
      </c>
      <c r="N265" s="34">
        <v>80</v>
      </c>
      <c r="O265" s="34">
        <v>80</v>
      </c>
      <c r="P265" s="34">
        <v>0</v>
      </c>
      <c r="Q265" s="16">
        <v>1</v>
      </c>
      <c r="R265" s="16">
        <v>27</v>
      </c>
      <c r="S265" s="16">
        <v>93</v>
      </c>
      <c r="T265" s="16">
        <v>1</v>
      </c>
      <c r="U265" s="16">
        <v>22</v>
      </c>
      <c r="V265" s="16">
        <v>74</v>
      </c>
      <c r="W265" s="16" t="s">
        <v>1340</v>
      </c>
      <c r="X265" s="16" t="s">
        <v>1341</v>
      </c>
      <c r="Y265" s="19" t="s">
        <v>780</v>
      </c>
    </row>
    <row r="266" s="3" customFormat="1" ht="72" customHeight="1" spans="1:25">
      <c r="A266" s="16" t="s">
        <v>1342</v>
      </c>
      <c r="B266" s="19" t="s">
        <v>38</v>
      </c>
      <c r="C266" s="16" t="s">
        <v>354</v>
      </c>
      <c r="D266" s="16" t="s">
        <v>772</v>
      </c>
      <c r="E266" s="16" t="s">
        <v>561</v>
      </c>
      <c r="F266" s="16" t="s">
        <v>1343</v>
      </c>
      <c r="G266" s="16" t="s">
        <v>1344</v>
      </c>
      <c r="H266" s="16" t="s">
        <v>774</v>
      </c>
      <c r="I266" s="16" t="s">
        <v>1345</v>
      </c>
      <c r="J266" s="36">
        <v>45666</v>
      </c>
      <c r="K266" s="36">
        <v>46000</v>
      </c>
      <c r="L266" s="16" t="s">
        <v>564</v>
      </c>
      <c r="M266" s="16" t="s">
        <v>1346</v>
      </c>
      <c r="N266" s="34">
        <v>120</v>
      </c>
      <c r="O266" s="34">
        <v>120</v>
      </c>
      <c r="P266" s="34">
        <v>0</v>
      </c>
      <c r="Q266" s="16">
        <v>1</v>
      </c>
      <c r="R266" s="16">
        <v>40</v>
      </c>
      <c r="S266" s="16">
        <v>160</v>
      </c>
      <c r="T266" s="16">
        <v>1</v>
      </c>
      <c r="U266" s="16">
        <v>16</v>
      </c>
      <c r="V266" s="16">
        <v>65</v>
      </c>
      <c r="W266" s="16" t="s">
        <v>1347</v>
      </c>
      <c r="X266" s="16" t="s">
        <v>1348</v>
      </c>
      <c r="Y266" s="19" t="s">
        <v>780</v>
      </c>
    </row>
    <row r="267" s="3" customFormat="1" ht="72" customHeight="1" spans="1:25">
      <c r="A267" s="16" t="s">
        <v>1349</v>
      </c>
      <c r="B267" s="19" t="s">
        <v>38</v>
      </c>
      <c r="C267" s="16" t="s">
        <v>354</v>
      </c>
      <c r="D267" s="16" t="s">
        <v>772</v>
      </c>
      <c r="E267" s="16" t="s">
        <v>561</v>
      </c>
      <c r="F267" s="16" t="s">
        <v>1343</v>
      </c>
      <c r="G267" s="16" t="s">
        <v>1350</v>
      </c>
      <c r="H267" s="16" t="s">
        <v>774</v>
      </c>
      <c r="I267" s="16" t="s">
        <v>1351</v>
      </c>
      <c r="J267" s="36">
        <v>45667</v>
      </c>
      <c r="K267" s="36">
        <v>46001</v>
      </c>
      <c r="L267" s="16" t="s">
        <v>564</v>
      </c>
      <c r="M267" s="16" t="s">
        <v>1352</v>
      </c>
      <c r="N267" s="34">
        <v>80</v>
      </c>
      <c r="O267" s="34">
        <v>80</v>
      </c>
      <c r="P267" s="34">
        <v>0</v>
      </c>
      <c r="Q267" s="16">
        <v>1</v>
      </c>
      <c r="R267" s="16">
        <v>40</v>
      </c>
      <c r="S267" s="16">
        <v>149</v>
      </c>
      <c r="T267" s="16">
        <v>1</v>
      </c>
      <c r="U267" s="16">
        <v>14</v>
      </c>
      <c r="V267" s="16">
        <v>44</v>
      </c>
      <c r="W267" s="16" t="s">
        <v>1353</v>
      </c>
      <c r="X267" s="16" t="s">
        <v>1354</v>
      </c>
      <c r="Y267" s="19" t="s">
        <v>780</v>
      </c>
    </row>
    <row r="268" s="3" customFormat="1" ht="72" customHeight="1" spans="1:25">
      <c r="A268" s="16" t="s">
        <v>1355</v>
      </c>
      <c r="B268" s="19" t="s">
        <v>38</v>
      </c>
      <c r="C268" s="16" t="s">
        <v>354</v>
      </c>
      <c r="D268" s="16" t="s">
        <v>772</v>
      </c>
      <c r="E268" s="16" t="s">
        <v>561</v>
      </c>
      <c r="F268" s="16" t="s">
        <v>562</v>
      </c>
      <c r="G268" s="16" t="s">
        <v>1356</v>
      </c>
      <c r="H268" s="16" t="s">
        <v>774</v>
      </c>
      <c r="I268" s="16" t="s">
        <v>1357</v>
      </c>
      <c r="J268" s="36">
        <v>45668</v>
      </c>
      <c r="K268" s="36">
        <v>46002</v>
      </c>
      <c r="L268" s="16" t="s">
        <v>564</v>
      </c>
      <c r="M268" s="16" t="s">
        <v>1358</v>
      </c>
      <c r="N268" s="34">
        <v>210</v>
      </c>
      <c r="O268" s="34">
        <v>210</v>
      </c>
      <c r="P268" s="34">
        <v>0</v>
      </c>
      <c r="Q268" s="16">
        <v>1</v>
      </c>
      <c r="R268" s="16">
        <v>40</v>
      </c>
      <c r="S268" s="16">
        <v>163</v>
      </c>
      <c r="T268" s="16"/>
      <c r="U268" s="16">
        <v>14</v>
      </c>
      <c r="V268" s="16">
        <v>61</v>
      </c>
      <c r="W268" s="16" t="s">
        <v>1359</v>
      </c>
      <c r="X268" s="16" t="s">
        <v>1360</v>
      </c>
      <c r="Y268" s="19" t="s">
        <v>780</v>
      </c>
    </row>
    <row r="269" s="3" customFormat="1" ht="72" customHeight="1" spans="1:25">
      <c r="A269" s="16" t="s">
        <v>1361</v>
      </c>
      <c r="B269" s="19" t="s">
        <v>38</v>
      </c>
      <c r="C269" s="16" t="s">
        <v>354</v>
      </c>
      <c r="D269" s="16" t="s">
        <v>772</v>
      </c>
      <c r="E269" s="16" t="s">
        <v>561</v>
      </c>
      <c r="F269" s="16" t="s">
        <v>585</v>
      </c>
      <c r="G269" s="16" t="s">
        <v>1362</v>
      </c>
      <c r="H269" s="16" t="s">
        <v>774</v>
      </c>
      <c r="I269" s="16" t="s">
        <v>1363</v>
      </c>
      <c r="J269" s="36">
        <v>45670</v>
      </c>
      <c r="K269" s="36">
        <v>46004</v>
      </c>
      <c r="L269" s="16" t="s">
        <v>564</v>
      </c>
      <c r="M269" s="16" t="s">
        <v>1364</v>
      </c>
      <c r="N269" s="34">
        <v>42</v>
      </c>
      <c r="O269" s="34">
        <v>42</v>
      </c>
      <c r="P269" s="34">
        <v>0</v>
      </c>
      <c r="Q269" s="16">
        <v>1</v>
      </c>
      <c r="R269" s="16">
        <v>39</v>
      </c>
      <c r="S269" s="16">
        <v>165</v>
      </c>
      <c r="T269" s="16">
        <v>1</v>
      </c>
      <c r="U269" s="16">
        <v>18</v>
      </c>
      <c r="V269" s="16">
        <v>69</v>
      </c>
      <c r="W269" s="16" t="s">
        <v>1365</v>
      </c>
      <c r="X269" s="16" t="s">
        <v>1366</v>
      </c>
      <c r="Y269" s="19" t="s">
        <v>780</v>
      </c>
    </row>
    <row r="270" s="3" customFormat="1" ht="72" customHeight="1" spans="1:25">
      <c r="A270" s="16" t="s">
        <v>1367</v>
      </c>
      <c r="B270" s="19" t="s">
        <v>38</v>
      </c>
      <c r="C270" s="16" t="s">
        <v>354</v>
      </c>
      <c r="D270" s="16" t="s">
        <v>772</v>
      </c>
      <c r="E270" s="16" t="s">
        <v>561</v>
      </c>
      <c r="F270" s="16" t="s">
        <v>585</v>
      </c>
      <c r="G270" s="16" t="s">
        <v>1368</v>
      </c>
      <c r="H270" s="16" t="s">
        <v>774</v>
      </c>
      <c r="I270" s="16" t="s">
        <v>1369</v>
      </c>
      <c r="J270" s="36">
        <v>45671</v>
      </c>
      <c r="K270" s="36">
        <v>46005</v>
      </c>
      <c r="L270" s="16" t="s">
        <v>564</v>
      </c>
      <c r="M270" s="16" t="s">
        <v>1370</v>
      </c>
      <c r="N270" s="34">
        <v>33</v>
      </c>
      <c r="O270" s="34">
        <v>33</v>
      </c>
      <c r="P270" s="34">
        <v>0</v>
      </c>
      <c r="Q270" s="16">
        <v>1</v>
      </c>
      <c r="R270" s="16">
        <v>47</v>
      </c>
      <c r="S270" s="16">
        <v>172</v>
      </c>
      <c r="T270" s="16">
        <v>1</v>
      </c>
      <c r="U270" s="16">
        <v>18</v>
      </c>
      <c r="V270" s="16">
        <v>71</v>
      </c>
      <c r="W270" s="16" t="s">
        <v>1371</v>
      </c>
      <c r="X270" s="16" t="s">
        <v>1372</v>
      </c>
      <c r="Y270" s="19" t="s">
        <v>780</v>
      </c>
    </row>
    <row r="271" s="3" customFormat="1" ht="72" customHeight="1" spans="1:25">
      <c r="A271" s="16" t="s">
        <v>1373</v>
      </c>
      <c r="B271" s="19" t="s">
        <v>38</v>
      </c>
      <c r="C271" s="17" t="s">
        <v>354</v>
      </c>
      <c r="D271" s="17" t="s">
        <v>772</v>
      </c>
      <c r="E271" s="17" t="s">
        <v>561</v>
      </c>
      <c r="F271" s="17" t="s">
        <v>562</v>
      </c>
      <c r="G271" s="17" t="s">
        <v>1374</v>
      </c>
      <c r="H271" s="16" t="s">
        <v>774</v>
      </c>
      <c r="I271" s="17" t="s">
        <v>562</v>
      </c>
      <c r="J271" s="36">
        <v>45671</v>
      </c>
      <c r="K271" s="36">
        <v>46005</v>
      </c>
      <c r="L271" s="17" t="s">
        <v>564</v>
      </c>
      <c r="M271" s="17" t="s">
        <v>1375</v>
      </c>
      <c r="N271" s="34">
        <v>80</v>
      </c>
      <c r="O271" s="34">
        <v>80</v>
      </c>
      <c r="P271" s="34">
        <v>0</v>
      </c>
      <c r="Q271" s="17">
        <v>1</v>
      </c>
      <c r="R271" s="17">
        <v>147</v>
      </c>
      <c r="S271" s="17">
        <v>565</v>
      </c>
      <c r="T271" s="17"/>
      <c r="U271" s="17">
        <v>55</v>
      </c>
      <c r="V271" s="17">
        <v>217</v>
      </c>
      <c r="W271" s="17" t="s">
        <v>1376</v>
      </c>
      <c r="X271" s="17" t="s">
        <v>1377</v>
      </c>
      <c r="Y271" s="19" t="s">
        <v>780</v>
      </c>
    </row>
    <row r="272" s="3" customFormat="1" ht="72" customHeight="1" spans="1:25">
      <c r="A272" s="16" t="s">
        <v>1378</v>
      </c>
      <c r="B272" s="19" t="s">
        <v>38</v>
      </c>
      <c r="C272" s="17" t="s">
        <v>354</v>
      </c>
      <c r="D272" s="17" t="s">
        <v>772</v>
      </c>
      <c r="E272" s="17" t="s">
        <v>561</v>
      </c>
      <c r="F272" s="17" t="s">
        <v>1379</v>
      </c>
      <c r="G272" s="17" t="s">
        <v>1380</v>
      </c>
      <c r="H272" s="16" t="s">
        <v>774</v>
      </c>
      <c r="I272" s="17" t="s">
        <v>1379</v>
      </c>
      <c r="J272" s="36">
        <v>45671</v>
      </c>
      <c r="K272" s="36">
        <v>46005</v>
      </c>
      <c r="L272" s="17" t="s">
        <v>564</v>
      </c>
      <c r="M272" s="17" t="s">
        <v>1381</v>
      </c>
      <c r="N272" s="34">
        <v>60</v>
      </c>
      <c r="O272" s="34">
        <v>60</v>
      </c>
      <c r="P272" s="34">
        <v>0</v>
      </c>
      <c r="Q272" s="17">
        <v>1</v>
      </c>
      <c r="R272" s="17">
        <v>47</v>
      </c>
      <c r="S272" s="17">
        <v>169</v>
      </c>
      <c r="T272" s="17"/>
      <c r="U272" s="17">
        <v>18</v>
      </c>
      <c r="V272" s="17">
        <v>69</v>
      </c>
      <c r="W272" s="17" t="s">
        <v>1382</v>
      </c>
      <c r="X272" s="17" t="s">
        <v>1383</v>
      </c>
      <c r="Y272" s="19" t="s">
        <v>780</v>
      </c>
    </row>
    <row r="273" s="3" customFormat="1" ht="72" customHeight="1" spans="1:25">
      <c r="A273" s="16" t="s">
        <v>1384</v>
      </c>
      <c r="B273" s="19" t="s">
        <v>38</v>
      </c>
      <c r="C273" s="16" t="s">
        <v>354</v>
      </c>
      <c r="D273" s="16" t="s">
        <v>772</v>
      </c>
      <c r="E273" s="16" t="s">
        <v>561</v>
      </c>
      <c r="F273" s="16" t="s">
        <v>1385</v>
      </c>
      <c r="G273" s="16" t="s">
        <v>1386</v>
      </c>
      <c r="H273" s="16" t="s">
        <v>774</v>
      </c>
      <c r="I273" s="16" t="s">
        <v>1385</v>
      </c>
      <c r="J273" s="36">
        <v>45658</v>
      </c>
      <c r="K273" s="36">
        <v>45992</v>
      </c>
      <c r="L273" s="16" t="s">
        <v>564</v>
      </c>
      <c r="M273" s="16" t="s">
        <v>1387</v>
      </c>
      <c r="N273" s="34">
        <v>60</v>
      </c>
      <c r="O273" s="34">
        <v>60</v>
      </c>
      <c r="P273" s="34">
        <v>0</v>
      </c>
      <c r="Q273" s="16">
        <v>2</v>
      </c>
      <c r="R273" s="16">
        <v>69</v>
      </c>
      <c r="S273" s="16">
        <v>269</v>
      </c>
      <c r="T273" s="16"/>
      <c r="U273" s="20">
        <v>38</v>
      </c>
      <c r="V273" s="20">
        <v>133</v>
      </c>
      <c r="W273" s="77" t="s">
        <v>1388</v>
      </c>
      <c r="X273" s="77" t="s">
        <v>1389</v>
      </c>
      <c r="Y273" s="19" t="s">
        <v>780</v>
      </c>
    </row>
    <row r="274" s="3" customFormat="1" ht="72" customHeight="1" spans="1:25">
      <c r="A274" s="16" t="s">
        <v>1390</v>
      </c>
      <c r="B274" s="19" t="s">
        <v>38</v>
      </c>
      <c r="C274" s="16" t="s">
        <v>354</v>
      </c>
      <c r="D274" s="16" t="s">
        <v>772</v>
      </c>
      <c r="E274" s="16" t="s">
        <v>561</v>
      </c>
      <c r="F274" s="16" t="s">
        <v>1391</v>
      </c>
      <c r="G274" s="16" t="s">
        <v>1392</v>
      </c>
      <c r="H274" s="16" t="s">
        <v>774</v>
      </c>
      <c r="I274" s="16" t="s">
        <v>1391</v>
      </c>
      <c r="J274" s="36">
        <v>45659</v>
      </c>
      <c r="K274" s="36">
        <v>45993</v>
      </c>
      <c r="L274" s="16" t="s">
        <v>564</v>
      </c>
      <c r="M274" s="16" t="s">
        <v>1393</v>
      </c>
      <c r="N274" s="34">
        <v>75</v>
      </c>
      <c r="O274" s="34">
        <v>75</v>
      </c>
      <c r="P274" s="34">
        <v>0</v>
      </c>
      <c r="Q274" s="16">
        <v>1</v>
      </c>
      <c r="R274" s="16">
        <v>59</v>
      </c>
      <c r="S274" s="16">
        <v>195</v>
      </c>
      <c r="T274" s="77"/>
      <c r="U274" s="20">
        <v>34</v>
      </c>
      <c r="V274" s="20">
        <v>119</v>
      </c>
      <c r="W274" s="77" t="s">
        <v>1394</v>
      </c>
      <c r="X274" s="77" t="s">
        <v>1395</v>
      </c>
      <c r="Y274" s="19" t="s">
        <v>780</v>
      </c>
    </row>
    <row r="275" s="3" customFormat="1" ht="72" customHeight="1" spans="1:25">
      <c r="A275" s="16" t="s">
        <v>1396</v>
      </c>
      <c r="B275" s="19" t="s">
        <v>38</v>
      </c>
      <c r="C275" s="16" t="s">
        <v>596</v>
      </c>
      <c r="D275" s="16" t="s">
        <v>772</v>
      </c>
      <c r="E275" s="16" t="s">
        <v>612</v>
      </c>
      <c r="F275" s="16" t="s">
        <v>1397</v>
      </c>
      <c r="G275" s="17" t="s">
        <v>1398</v>
      </c>
      <c r="H275" s="17" t="s">
        <v>774</v>
      </c>
      <c r="I275" s="16" t="s">
        <v>612</v>
      </c>
      <c r="J275" s="36">
        <v>45660</v>
      </c>
      <c r="K275" s="36">
        <v>45994</v>
      </c>
      <c r="L275" s="16" t="s">
        <v>616</v>
      </c>
      <c r="M275" s="17" t="s">
        <v>1399</v>
      </c>
      <c r="N275" s="34">
        <v>120</v>
      </c>
      <c r="O275" s="34">
        <v>120</v>
      </c>
      <c r="P275" s="34">
        <v>0</v>
      </c>
      <c r="Q275" s="16">
        <v>1</v>
      </c>
      <c r="R275" s="16">
        <v>30</v>
      </c>
      <c r="S275" s="16">
        <v>126</v>
      </c>
      <c r="T275" s="16">
        <v>1</v>
      </c>
      <c r="U275" s="16">
        <v>13</v>
      </c>
      <c r="V275" s="16">
        <v>56</v>
      </c>
      <c r="W275" s="16" t="s">
        <v>798</v>
      </c>
      <c r="X275" s="16" t="s">
        <v>1400</v>
      </c>
      <c r="Y275" s="19" t="s">
        <v>780</v>
      </c>
    </row>
    <row r="276" s="3" customFormat="1" ht="72" customHeight="1" spans="1:25">
      <c r="A276" s="16" t="s">
        <v>1401</v>
      </c>
      <c r="B276" s="19" t="s">
        <v>38</v>
      </c>
      <c r="C276" s="16" t="s">
        <v>596</v>
      </c>
      <c r="D276" s="16" t="s">
        <v>772</v>
      </c>
      <c r="E276" s="16" t="s">
        <v>612</v>
      </c>
      <c r="F276" s="16" t="s">
        <v>1402</v>
      </c>
      <c r="G276" s="17" t="s">
        <v>1403</v>
      </c>
      <c r="H276" s="17" t="s">
        <v>774</v>
      </c>
      <c r="I276" s="16" t="s">
        <v>612</v>
      </c>
      <c r="J276" s="36">
        <v>45660</v>
      </c>
      <c r="K276" s="36">
        <v>45994</v>
      </c>
      <c r="L276" s="16" t="s">
        <v>616</v>
      </c>
      <c r="M276" s="17" t="s">
        <v>1404</v>
      </c>
      <c r="N276" s="34">
        <v>100</v>
      </c>
      <c r="O276" s="34">
        <v>100</v>
      </c>
      <c r="P276" s="34">
        <v>0</v>
      </c>
      <c r="Q276" s="16">
        <v>1</v>
      </c>
      <c r="R276" s="16">
        <v>45</v>
      </c>
      <c r="S276" s="16">
        <v>191</v>
      </c>
      <c r="T276" s="16">
        <v>1</v>
      </c>
      <c r="U276" s="16">
        <v>20</v>
      </c>
      <c r="V276" s="16">
        <v>82</v>
      </c>
      <c r="W276" s="16" t="s">
        <v>798</v>
      </c>
      <c r="X276" s="16" t="s">
        <v>1405</v>
      </c>
      <c r="Y276" s="19" t="s">
        <v>780</v>
      </c>
    </row>
    <row r="277" s="3" customFormat="1" ht="72" customHeight="1" spans="1:25">
      <c r="A277" s="16" t="s">
        <v>1406</v>
      </c>
      <c r="B277" s="19" t="s">
        <v>38</v>
      </c>
      <c r="C277" s="16" t="s">
        <v>596</v>
      </c>
      <c r="D277" s="16" t="s">
        <v>772</v>
      </c>
      <c r="E277" s="16" t="s">
        <v>612</v>
      </c>
      <c r="F277" s="16" t="s">
        <v>1407</v>
      </c>
      <c r="G277" s="16" t="s">
        <v>1408</v>
      </c>
      <c r="H277" s="17" t="s">
        <v>774</v>
      </c>
      <c r="I277" s="16" t="s">
        <v>612</v>
      </c>
      <c r="J277" s="36">
        <v>45660</v>
      </c>
      <c r="K277" s="36">
        <v>45994</v>
      </c>
      <c r="L277" s="16" t="s">
        <v>616</v>
      </c>
      <c r="M277" s="17" t="s">
        <v>1409</v>
      </c>
      <c r="N277" s="34">
        <v>103</v>
      </c>
      <c r="O277" s="34">
        <v>103</v>
      </c>
      <c r="P277" s="34">
        <v>0</v>
      </c>
      <c r="Q277" s="16">
        <v>1</v>
      </c>
      <c r="R277" s="20">
        <v>87</v>
      </c>
      <c r="S277" s="16">
        <v>430</v>
      </c>
      <c r="T277" s="16">
        <v>1</v>
      </c>
      <c r="U277" s="16">
        <v>28</v>
      </c>
      <c r="V277" s="16">
        <v>115</v>
      </c>
      <c r="W277" s="16" t="s">
        <v>798</v>
      </c>
      <c r="X277" s="78" t="s">
        <v>1410</v>
      </c>
      <c r="Y277" s="19" t="s">
        <v>780</v>
      </c>
    </row>
    <row r="278" s="3" customFormat="1" ht="72" customHeight="1" spans="1:25">
      <c r="A278" s="16" t="s">
        <v>1411</v>
      </c>
      <c r="B278" s="19" t="s">
        <v>38</v>
      </c>
      <c r="C278" s="16" t="s">
        <v>596</v>
      </c>
      <c r="D278" s="16" t="s">
        <v>772</v>
      </c>
      <c r="E278" s="16" t="s">
        <v>612</v>
      </c>
      <c r="F278" s="16" t="s">
        <v>1412</v>
      </c>
      <c r="G278" s="16" t="s">
        <v>1413</v>
      </c>
      <c r="H278" s="17" t="s">
        <v>774</v>
      </c>
      <c r="I278" s="16" t="s">
        <v>612</v>
      </c>
      <c r="J278" s="36">
        <v>45660</v>
      </c>
      <c r="K278" s="36">
        <v>45994</v>
      </c>
      <c r="L278" s="16" t="s">
        <v>616</v>
      </c>
      <c r="M278" s="70" t="s">
        <v>1414</v>
      </c>
      <c r="N278" s="34">
        <v>149</v>
      </c>
      <c r="O278" s="34">
        <v>149</v>
      </c>
      <c r="P278" s="34">
        <v>0</v>
      </c>
      <c r="Q278" s="16">
        <v>1</v>
      </c>
      <c r="R278" s="16">
        <v>78</v>
      </c>
      <c r="S278" s="16">
        <v>287</v>
      </c>
      <c r="T278" s="16">
        <v>1</v>
      </c>
      <c r="U278" s="16">
        <v>26</v>
      </c>
      <c r="V278" s="16">
        <v>108</v>
      </c>
      <c r="W278" s="39" t="s">
        <v>1415</v>
      </c>
      <c r="X278" s="78" t="s">
        <v>1416</v>
      </c>
      <c r="Y278" s="19" t="s">
        <v>780</v>
      </c>
    </row>
    <row r="279" s="3" customFormat="1" ht="72" customHeight="1" spans="1:25">
      <c r="A279" s="16" t="s">
        <v>1417</v>
      </c>
      <c r="B279" s="19" t="s">
        <v>38</v>
      </c>
      <c r="C279" s="16" t="s">
        <v>596</v>
      </c>
      <c r="D279" s="16" t="s">
        <v>772</v>
      </c>
      <c r="E279" s="16" t="s">
        <v>612</v>
      </c>
      <c r="F279" s="16" t="s">
        <v>1418</v>
      </c>
      <c r="G279" s="16" t="s">
        <v>1419</v>
      </c>
      <c r="H279" s="17" t="s">
        <v>774</v>
      </c>
      <c r="I279" s="16" t="s">
        <v>612</v>
      </c>
      <c r="J279" s="36">
        <v>45660</v>
      </c>
      <c r="K279" s="36">
        <v>45994</v>
      </c>
      <c r="L279" s="16" t="s">
        <v>616</v>
      </c>
      <c r="M279" s="17" t="s">
        <v>1420</v>
      </c>
      <c r="N279" s="34">
        <v>33</v>
      </c>
      <c r="O279" s="34">
        <v>33</v>
      </c>
      <c r="P279" s="34">
        <v>0</v>
      </c>
      <c r="Q279" s="16">
        <v>1</v>
      </c>
      <c r="R279" s="16">
        <v>52</v>
      </c>
      <c r="S279" s="16">
        <v>287</v>
      </c>
      <c r="T279" s="16">
        <v>1</v>
      </c>
      <c r="U279" s="16">
        <v>23</v>
      </c>
      <c r="V279" s="16">
        <v>81</v>
      </c>
      <c r="W279" s="16" t="s">
        <v>798</v>
      </c>
      <c r="X279" s="78" t="s">
        <v>1421</v>
      </c>
      <c r="Y279" s="19" t="s">
        <v>780</v>
      </c>
    </row>
    <row r="280" s="3" customFormat="1" ht="114" spans="1:25">
      <c r="A280" s="16" t="s">
        <v>1422</v>
      </c>
      <c r="B280" s="19" t="s">
        <v>38</v>
      </c>
      <c r="C280" s="16" t="s">
        <v>596</v>
      </c>
      <c r="D280" s="16" t="s">
        <v>772</v>
      </c>
      <c r="E280" s="16" t="s">
        <v>612</v>
      </c>
      <c r="F280" s="16" t="s">
        <v>1423</v>
      </c>
      <c r="G280" s="16" t="s">
        <v>1424</v>
      </c>
      <c r="H280" s="17" t="s">
        <v>774</v>
      </c>
      <c r="I280" s="16" t="s">
        <v>612</v>
      </c>
      <c r="J280" s="36">
        <v>45660</v>
      </c>
      <c r="K280" s="36">
        <v>45994</v>
      </c>
      <c r="L280" s="16" t="s">
        <v>616</v>
      </c>
      <c r="M280" s="17" t="s">
        <v>1425</v>
      </c>
      <c r="N280" s="34">
        <v>39</v>
      </c>
      <c r="O280" s="34">
        <v>39</v>
      </c>
      <c r="P280" s="34">
        <v>0</v>
      </c>
      <c r="Q280" s="16">
        <v>1</v>
      </c>
      <c r="R280" s="16">
        <v>22</v>
      </c>
      <c r="S280" s="16">
        <v>98</v>
      </c>
      <c r="T280" s="16">
        <v>1</v>
      </c>
      <c r="U280" s="16">
        <v>9</v>
      </c>
      <c r="V280" s="16">
        <v>48</v>
      </c>
      <c r="W280" s="16" t="s">
        <v>798</v>
      </c>
      <c r="X280" s="78" t="s">
        <v>1426</v>
      </c>
      <c r="Y280" s="19" t="s">
        <v>780</v>
      </c>
    </row>
    <row r="281" s="3" customFormat="1" ht="85" customHeight="1" spans="1:25">
      <c r="A281" s="16" t="s">
        <v>1427</v>
      </c>
      <c r="B281" s="19" t="s">
        <v>38</v>
      </c>
      <c r="C281" s="16" t="s">
        <v>596</v>
      </c>
      <c r="D281" s="16" t="s">
        <v>772</v>
      </c>
      <c r="E281" s="16" t="s">
        <v>612</v>
      </c>
      <c r="F281" s="16" t="s">
        <v>1428</v>
      </c>
      <c r="G281" s="16" t="s">
        <v>1429</v>
      </c>
      <c r="H281" s="17" t="s">
        <v>774</v>
      </c>
      <c r="I281" s="16" t="s">
        <v>612</v>
      </c>
      <c r="J281" s="36">
        <v>45660</v>
      </c>
      <c r="K281" s="36">
        <v>45994</v>
      </c>
      <c r="L281" s="16" t="s">
        <v>616</v>
      </c>
      <c r="M281" s="70" t="s">
        <v>1430</v>
      </c>
      <c r="N281" s="34">
        <v>117</v>
      </c>
      <c r="O281" s="34">
        <v>117</v>
      </c>
      <c r="P281" s="34">
        <v>0</v>
      </c>
      <c r="Q281" s="16">
        <v>1</v>
      </c>
      <c r="R281" s="16">
        <v>41</v>
      </c>
      <c r="S281" s="16">
        <v>176</v>
      </c>
      <c r="T281" s="16">
        <v>1</v>
      </c>
      <c r="U281" s="16">
        <v>11</v>
      </c>
      <c r="V281" s="16">
        <v>51</v>
      </c>
      <c r="W281" s="39" t="s">
        <v>1431</v>
      </c>
      <c r="X281" s="78" t="s">
        <v>1432</v>
      </c>
      <c r="Y281" s="19" t="s">
        <v>780</v>
      </c>
    </row>
    <row r="282" s="3" customFormat="1" ht="85" customHeight="1" spans="1:25">
      <c r="A282" s="16" t="s">
        <v>1433</v>
      </c>
      <c r="B282" s="19" t="s">
        <v>38</v>
      </c>
      <c r="C282" s="16" t="s">
        <v>596</v>
      </c>
      <c r="D282" s="16" t="s">
        <v>772</v>
      </c>
      <c r="E282" s="16" t="s">
        <v>612</v>
      </c>
      <c r="F282" s="16" t="s">
        <v>1434</v>
      </c>
      <c r="G282" s="16" t="s">
        <v>1435</v>
      </c>
      <c r="H282" s="17" t="s">
        <v>774</v>
      </c>
      <c r="I282" s="16" t="s">
        <v>612</v>
      </c>
      <c r="J282" s="36">
        <v>45660</v>
      </c>
      <c r="K282" s="36">
        <v>45994</v>
      </c>
      <c r="L282" s="16" t="s">
        <v>616</v>
      </c>
      <c r="M282" s="70" t="s">
        <v>1436</v>
      </c>
      <c r="N282" s="34">
        <v>141</v>
      </c>
      <c r="O282" s="34">
        <v>141</v>
      </c>
      <c r="P282" s="34">
        <v>0</v>
      </c>
      <c r="Q282" s="16">
        <v>1</v>
      </c>
      <c r="R282" s="16">
        <v>65</v>
      </c>
      <c r="S282" s="16">
        <v>253</v>
      </c>
      <c r="T282" s="16">
        <v>1</v>
      </c>
      <c r="U282" s="16">
        <v>25</v>
      </c>
      <c r="V282" s="16">
        <v>109</v>
      </c>
      <c r="W282" s="39" t="s">
        <v>1431</v>
      </c>
      <c r="X282" s="78" t="s">
        <v>1437</v>
      </c>
      <c r="Y282" s="19" t="s">
        <v>780</v>
      </c>
    </row>
    <row r="283" s="3" customFormat="1" ht="85" customHeight="1" spans="1:25">
      <c r="A283" s="16" t="s">
        <v>1438</v>
      </c>
      <c r="B283" s="19" t="s">
        <v>38</v>
      </c>
      <c r="C283" s="16" t="s">
        <v>596</v>
      </c>
      <c r="D283" s="16" t="s">
        <v>772</v>
      </c>
      <c r="E283" s="16" t="s">
        <v>612</v>
      </c>
      <c r="F283" s="16" t="s">
        <v>1439</v>
      </c>
      <c r="G283" s="16" t="s">
        <v>1440</v>
      </c>
      <c r="H283" s="17" t="s">
        <v>774</v>
      </c>
      <c r="I283" s="16" t="s">
        <v>612</v>
      </c>
      <c r="J283" s="36">
        <v>45660</v>
      </c>
      <c r="K283" s="36">
        <v>45994</v>
      </c>
      <c r="L283" s="16" t="s">
        <v>616</v>
      </c>
      <c r="M283" s="16" t="s">
        <v>1441</v>
      </c>
      <c r="N283" s="34">
        <v>28.2</v>
      </c>
      <c r="O283" s="34">
        <v>28.2</v>
      </c>
      <c r="P283" s="34">
        <v>0</v>
      </c>
      <c r="Q283" s="16">
        <v>1</v>
      </c>
      <c r="R283" s="16">
        <v>62</v>
      </c>
      <c r="S283" s="16">
        <v>247</v>
      </c>
      <c r="T283" s="16">
        <v>1</v>
      </c>
      <c r="U283" s="16">
        <v>16</v>
      </c>
      <c r="V283" s="16">
        <v>68</v>
      </c>
      <c r="W283" s="16" t="s">
        <v>798</v>
      </c>
      <c r="X283" s="78" t="s">
        <v>1442</v>
      </c>
      <c r="Y283" s="19" t="s">
        <v>780</v>
      </c>
    </row>
    <row r="284" s="3" customFormat="1" ht="85" customHeight="1" spans="1:25">
      <c r="A284" s="16" t="s">
        <v>1443</v>
      </c>
      <c r="B284" s="19" t="s">
        <v>38</v>
      </c>
      <c r="C284" s="16" t="s">
        <v>596</v>
      </c>
      <c r="D284" s="16" t="s">
        <v>772</v>
      </c>
      <c r="E284" s="16" t="s">
        <v>612</v>
      </c>
      <c r="F284" s="16" t="s">
        <v>1444</v>
      </c>
      <c r="G284" s="16" t="s">
        <v>1445</v>
      </c>
      <c r="H284" s="17" t="s">
        <v>774</v>
      </c>
      <c r="I284" s="16" t="s">
        <v>612</v>
      </c>
      <c r="J284" s="36">
        <v>45660</v>
      </c>
      <c r="K284" s="36">
        <v>45994</v>
      </c>
      <c r="L284" s="16" t="s">
        <v>616</v>
      </c>
      <c r="M284" s="16" t="s">
        <v>1446</v>
      </c>
      <c r="N284" s="34">
        <v>188</v>
      </c>
      <c r="O284" s="34">
        <v>188</v>
      </c>
      <c r="P284" s="34">
        <v>0</v>
      </c>
      <c r="Q284" s="16">
        <v>1</v>
      </c>
      <c r="R284" s="16">
        <v>33</v>
      </c>
      <c r="S284" s="16">
        <v>124</v>
      </c>
      <c r="T284" s="16">
        <v>1</v>
      </c>
      <c r="U284" s="16">
        <v>13</v>
      </c>
      <c r="V284" s="16">
        <v>51</v>
      </c>
      <c r="W284" s="16" t="s">
        <v>798</v>
      </c>
      <c r="X284" s="78" t="s">
        <v>1447</v>
      </c>
      <c r="Y284" s="19" t="s">
        <v>780</v>
      </c>
    </row>
    <row r="285" s="3" customFormat="1" ht="85" customHeight="1" spans="1:25">
      <c r="A285" s="16" t="s">
        <v>1448</v>
      </c>
      <c r="B285" s="19" t="s">
        <v>38</v>
      </c>
      <c r="C285" s="16" t="s">
        <v>596</v>
      </c>
      <c r="D285" s="16" t="s">
        <v>772</v>
      </c>
      <c r="E285" s="16" t="s">
        <v>612</v>
      </c>
      <c r="F285" s="17" t="s">
        <v>1449</v>
      </c>
      <c r="G285" s="16" t="s">
        <v>1450</v>
      </c>
      <c r="H285" s="17" t="s">
        <v>774</v>
      </c>
      <c r="I285" s="16" t="s">
        <v>612</v>
      </c>
      <c r="J285" s="36">
        <v>45660</v>
      </c>
      <c r="K285" s="36">
        <v>45994</v>
      </c>
      <c r="L285" s="16" t="s">
        <v>616</v>
      </c>
      <c r="M285" s="17" t="s">
        <v>1451</v>
      </c>
      <c r="N285" s="34">
        <v>120</v>
      </c>
      <c r="O285" s="34">
        <v>120</v>
      </c>
      <c r="P285" s="34">
        <v>0</v>
      </c>
      <c r="Q285" s="16">
        <v>1</v>
      </c>
      <c r="R285" s="16">
        <v>34</v>
      </c>
      <c r="S285" s="16">
        <v>140</v>
      </c>
      <c r="T285" s="16">
        <v>1</v>
      </c>
      <c r="U285" s="16">
        <v>17</v>
      </c>
      <c r="V285" s="16">
        <v>74</v>
      </c>
      <c r="W285" s="16" t="s">
        <v>798</v>
      </c>
      <c r="X285" s="78" t="s">
        <v>1452</v>
      </c>
      <c r="Y285" s="19" t="s">
        <v>780</v>
      </c>
    </row>
    <row r="286" s="3" customFormat="1" ht="85" customHeight="1" spans="1:25">
      <c r="A286" s="16" t="s">
        <v>1453</v>
      </c>
      <c r="B286" s="19" t="s">
        <v>38</v>
      </c>
      <c r="C286" s="16" t="s">
        <v>596</v>
      </c>
      <c r="D286" s="16" t="s">
        <v>772</v>
      </c>
      <c r="E286" s="16" t="s">
        <v>612</v>
      </c>
      <c r="F286" s="17" t="s">
        <v>1454</v>
      </c>
      <c r="G286" s="17" t="s">
        <v>1455</v>
      </c>
      <c r="H286" s="17" t="s">
        <v>774</v>
      </c>
      <c r="I286" s="16" t="s">
        <v>612</v>
      </c>
      <c r="J286" s="36">
        <v>45660</v>
      </c>
      <c r="K286" s="36">
        <v>45994</v>
      </c>
      <c r="L286" s="16" t="s">
        <v>616</v>
      </c>
      <c r="M286" s="17" t="s">
        <v>1456</v>
      </c>
      <c r="N286" s="34">
        <v>35</v>
      </c>
      <c r="O286" s="34">
        <v>35</v>
      </c>
      <c r="P286" s="34">
        <v>0</v>
      </c>
      <c r="Q286" s="16">
        <v>1</v>
      </c>
      <c r="R286" s="16">
        <v>8</v>
      </c>
      <c r="S286" s="16">
        <v>29</v>
      </c>
      <c r="T286" s="16">
        <v>1</v>
      </c>
      <c r="U286" s="16">
        <v>3</v>
      </c>
      <c r="V286" s="16">
        <v>9</v>
      </c>
      <c r="W286" s="16" t="s">
        <v>798</v>
      </c>
      <c r="X286" s="16" t="s">
        <v>1457</v>
      </c>
      <c r="Y286" s="19" t="s">
        <v>780</v>
      </c>
    </row>
    <row r="287" s="3" customFormat="1" ht="85" customHeight="1" spans="1:25">
      <c r="A287" s="16" t="s">
        <v>1458</v>
      </c>
      <c r="B287" s="19" t="s">
        <v>38</v>
      </c>
      <c r="C287" s="16" t="s">
        <v>596</v>
      </c>
      <c r="D287" s="16" t="s">
        <v>772</v>
      </c>
      <c r="E287" s="16" t="s">
        <v>612</v>
      </c>
      <c r="F287" s="17" t="s">
        <v>1459</v>
      </c>
      <c r="G287" s="17" t="s">
        <v>1460</v>
      </c>
      <c r="H287" s="17" t="s">
        <v>774</v>
      </c>
      <c r="I287" s="16" t="s">
        <v>612</v>
      </c>
      <c r="J287" s="36">
        <v>45660</v>
      </c>
      <c r="K287" s="36">
        <v>45994</v>
      </c>
      <c r="L287" s="16" t="s">
        <v>616</v>
      </c>
      <c r="M287" s="16" t="s">
        <v>1461</v>
      </c>
      <c r="N287" s="34">
        <v>27</v>
      </c>
      <c r="O287" s="34">
        <v>27</v>
      </c>
      <c r="P287" s="34">
        <v>0</v>
      </c>
      <c r="Q287" s="16">
        <v>1</v>
      </c>
      <c r="R287" s="16">
        <v>11</v>
      </c>
      <c r="S287" s="16">
        <v>49</v>
      </c>
      <c r="T287" s="16">
        <v>1</v>
      </c>
      <c r="U287" s="16">
        <v>1</v>
      </c>
      <c r="V287" s="16">
        <v>7</v>
      </c>
      <c r="W287" s="16" t="s">
        <v>798</v>
      </c>
      <c r="X287" s="16" t="s">
        <v>1462</v>
      </c>
      <c r="Y287" s="19" t="s">
        <v>780</v>
      </c>
    </row>
    <row r="288" s="3" customFormat="1" ht="85" customHeight="1" spans="1:25">
      <c r="A288" s="16" t="s">
        <v>1463</v>
      </c>
      <c r="B288" s="19" t="s">
        <v>38</v>
      </c>
      <c r="C288" s="16" t="s">
        <v>596</v>
      </c>
      <c r="D288" s="16" t="s">
        <v>772</v>
      </c>
      <c r="E288" s="16" t="s">
        <v>612</v>
      </c>
      <c r="F288" s="17" t="s">
        <v>1454</v>
      </c>
      <c r="G288" s="17" t="s">
        <v>1464</v>
      </c>
      <c r="H288" s="17" t="s">
        <v>774</v>
      </c>
      <c r="I288" s="16" t="s">
        <v>612</v>
      </c>
      <c r="J288" s="36">
        <v>45660</v>
      </c>
      <c r="K288" s="36">
        <v>45994</v>
      </c>
      <c r="L288" s="16" t="s">
        <v>616</v>
      </c>
      <c r="M288" s="16" t="s">
        <v>1465</v>
      </c>
      <c r="N288" s="34">
        <v>35</v>
      </c>
      <c r="O288" s="34">
        <v>35</v>
      </c>
      <c r="P288" s="34">
        <v>0</v>
      </c>
      <c r="Q288" s="16">
        <v>1</v>
      </c>
      <c r="R288" s="16">
        <v>12</v>
      </c>
      <c r="S288" s="16">
        <v>61</v>
      </c>
      <c r="T288" s="16">
        <v>1</v>
      </c>
      <c r="U288" s="16">
        <v>7</v>
      </c>
      <c r="V288" s="16">
        <v>34</v>
      </c>
      <c r="W288" s="16" t="s">
        <v>798</v>
      </c>
      <c r="X288" s="16" t="s">
        <v>1466</v>
      </c>
      <c r="Y288" s="19" t="s">
        <v>780</v>
      </c>
    </row>
    <row r="289" s="3" customFormat="1" ht="85" customHeight="1" spans="1:25">
      <c r="A289" s="16" t="s">
        <v>1467</v>
      </c>
      <c r="B289" s="19" t="s">
        <v>38</v>
      </c>
      <c r="C289" s="16" t="s">
        <v>596</v>
      </c>
      <c r="D289" s="16" t="s">
        <v>772</v>
      </c>
      <c r="E289" s="16" t="s">
        <v>612</v>
      </c>
      <c r="F289" s="17" t="s">
        <v>1468</v>
      </c>
      <c r="G289" s="17" t="s">
        <v>1469</v>
      </c>
      <c r="H289" s="17" t="s">
        <v>774</v>
      </c>
      <c r="I289" s="16" t="s">
        <v>612</v>
      </c>
      <c r="J289" s="36">
        <v>45660</v>
      </c>
      <c r="K289" s="36">
        <v>45994</v>
      </c>
      <c r="L289" s="16" t="s">
        <v>616</v>
      </c>
      <c r="M289" s="16" t="s">
        <v>1470</v>
      </c>
      <c r="N289" s="34">
        <v>25</v>
      </c>
      <c r="O289" s="34">
        <v>25</v>
      </c>
      <c r="P289" s="34">
        <v>0</v>
      </c>
      <c r="Q289" s="16">
        <v>1</v>
      </c>
      <c r="R289" s="16">
        <v>5</v>
      </c>
      <c r="S289" s="16">
        <v>24</v>
      </c>
      <c r="T289" s="16">
        <v>1</v>
      </c>
      <c r="U289" s="16">
        <v>4</v>
      </c>
      <c r="V289" s="16">
        <v>19</v>
      </c>
      <c r="W289" s="16" t="s">
        <v>798</v>
      </c>
      <c r="X289" s="16" t="s">
        <v>1471</v>
      </c>
      <c r="Y289" s="19" t="s">
        <v>780</v>
      </c>
    </row>
    <row r="290" s="3" customFormat="1" ht="114" customHeight="1" spans="1:25">
      <c r="A290" s="16" t="s">
        <v>1472</v>
      </c>
      <c r="B290" s="19" t="s">
        <v>38</v>
      </c>
      <c r="C290" s="16" t="s">
        <v>596</v>
      </c>
      <c r="D290" s="16" t="s">
        <v>772</v>
      </c>
      <c r="E290" s="16" t="s">
        <v>612</v>
      </c>
      <c r="F290" s="17" t="s">
        <v>1473</v>
      </c>
      <c r="G290" s="17" t="s">
        <v>1474</v>
      </c>
      <c r="H290" s="17" t="s">
        <v>774</v>
      </c>
      <c r="I290" s="16" t="s">
        <v>612</v>
      </c>
      <c r="J290" s="36">
        <v>45660</v>
      </c>
      <c r="K290" s="36">
        <v>45994</v>
      </c>
      <c r="L290" s="16" t="s">
        <v>616</v>
      </c>
      <c r="M290" s="65" t="s">
        <v>1475</v>
      </c>
      <c r="N290" s="34">
        <v>60</v>
      </c>
      <c r="O290" s="34">
        <v>60</v>
      </c>
      <c r="P290" s="34">
        <v>0</v>
      </c>
      <c r="Q290" s="16">
        <v>1</v>
      </c>
      <c r="R290" s="16">
        <v>13</v>
      </c>
      <c r="S290" s="16">
        <v>55</v>
      </c>
      <c r="T290" s="16">
        <v>1</v>
      </c>
      <c r="U290" s="16">
        <v>13</v>
      </c>
      <c r="V290" s="16">
        <v>55</v>
      </c>
      <c r="W290" s="17" t="s">
        <v>1431</v>
      </c>
      <c r="X290" s="79" t="s">
        <v>1476</v>
      </c>
      <c r="Y290" s="19" t="s">
        <v>780</v>
      </c>
    </row>
    <row r="291" s="3" customFormat="1" ht="85" customHeight="1" spans="1:25">
      <c r="A291" s="16" t="s">
        <v>1477</v>
      </c>
      <c r="B291" s="19" t="s">
        <v>38</v>
      </c>
      <c r="C291" s="16" t="s">
        <v>596</v>
      </c>
      <c r="D291" s="16" t="s">
        <v>772</v>
      </c>
      <c r="E291" s="16" t="s">
        <v>612</v>
      </c>
      <c r="F291" s="17" t="s">
        <v>1478</v>
      </c>
      <c r="G291" s="17" t="s">
        <v>1479</v>
      </c>
      <c r="H291" s="17" t="s">
        <v>774</v>
      </c>
      <c r="I291" s="16" t="s">
        <v>612</v>
      </c>
      <c r="J291" s="36">
        <v>45660</v>
      </c>
      <c r="K291" s="36">
        <v>45994</v>
      </c>
      <c r="L291" s="16" t="s">
        <v>616</v>
      </c>
      <c r="M291" s="16" t="s">
        <v>1480</v>
      </c>
      <c r="N291" s="34">
        <v>35</v>
      </c>
      <c r="O291" s="34">
        <v>35</v>
      </c>
      <c r="P291" s="34">
        <v>0</v>
      </c>
      <c r="Q291" s="16">
        <v>1</v>
      </c>
      <c r="R291" s="16">
        <v>6</v>
      </c>
      <c r="S291" s="16">
        <v>36</v>
      </c>
      <c r="T291" s="16">
        <v>1</v>
      </c>
      <c r="U291" s="16">
        <v>6</v>
      </c>
      <c r="V291" s="16">
        <v>36</v>
      </c>
      <c r="W291" s="16" t="s">
        <v>798</v>
      </c>
      <c r="X291" s="79" t="s">
        <v>1481</v>
      </c>
      <c r="Y291" s="19" t="s">
        <v>780</v>
      </c>
    </row>
    <row r="292" s="3" customFormat="1" ht="57" spans="1:25">
      <c r="A292" s="16" t="s">
        <v>1482</v>
      </c>
      <c r="B292" s="19" t="s">
        <v>38</v>
      </c>
      <c r="C292" s="16" t="s">
        <v>596</v>
      </c>
      <c r="D292" s="16" t="s">
        <v>772</v>
      </c>
      <c r="E292" s="16" t="s">
        <v>612</v>
      </c>
      <c r="F292" s="16" t="s">
        <v>1483</v>
      </c>
      <c r="G292" s="16" t="s">
        <v>1484</v>
      </c>
      <c r="H292" s="17" t="s">
        <v>774</v>
      </c>
      <c r="I292" s="16" t="s">
        <v>612</v>
      </c>
      <c r="J292" s="36">
        <v>45660</v>
      </c>
      <c r="K292" s="36">
        <v>45994</v>
      </c>
      <c r="L292" s="16" t="s">
        <v>616</v>
      </c>
      <c r="M292" s="70" t="s">
        <v>1485</v>
      </c>
      <c r="N292" s="34">
        <v>50</v>
      </c>
      <c r="O292" s="34">
        <v>50</v>
      </c>
      <c r="P292" s="34">
        <v>0</v>
      </c>
      <c r="Q292" s="16">
        <v>1</v>
      </c>
      <c r="R292" s="16">
        <v>54</v>
      </c>
      <c r="S292" s="16">
        <v>207</v>
      </c>
      <c r="T292" s="16">
        <v>1</v>
      </c>
      <c r="U292" s="16">
        <v>54</v>
      </c>
      <c r="V292" s="16">
        <v>207</v>
      </c>
      <c r="W292" s="79" t="s">
        <v>1486</v>
      </c>
      <c r="X292" s="16" t="s">
        <v>1487</v>
      </c>
      <c r="Y292" s="19" t="s">
        <v>780</v>
      </c>
    </row>
    <row r="293" s="3" customFormat="1" ht="82" customHeight="1" spans="1:25">
      <c r="A293" s="16" t="s">
        <v>1488</v>
      </c>
      <c r="B293" s="19" t="s">
        <v>38</v>
      </c>
      <c r="C293" s="16" t="s">
        <v>596</v>
      </c>
      <c r="D293" s="16" t="s">
        <v>772</v>
      </c>
      <c r="E293" s="16" t="s">
        <v>612</v>
      </c>
      <c r="F293" s="16" t="s">
        <v>1489</v>
      </c>
      <c r="G293" s="16" t="s">
        <v>1490</v>
      </c>
      <c r="H293" s="17" t="s">
        <v>774</v>
      </c>
      <c r="I293" s="16" t="s">
        <v>612</v>
      </c>
      <c r="J293" s="36">
        <v>45660</v>
      </c>
      <c r="K293" s="36">
        <v>45994</v>
      </c>
      <c r="L293" s="16" t="s">
        <v>616</v>
      </c>
      <c r="M293" s="16" t="s">
        <v>1491</v>
      </c>
      <c r="N293" s="34">
        <v>20</v>
      </c>
      <c r="O293" s="34">
        <v>20</v>
      </c>
      <c r="P293" s="34">
        <v>0</v>
      </c>
      <c r="Q293" s="16">
        <v>1</v>
      </c>
      <c r="R293" s="16">
        <v>55</v>
      </c>
      <c r="S293" s="16">
        <v>208</v>
      </c>
      <c r="T293" s="16">
        <v>1</v>
      </c>
      <c r="U293" s="16">
        <v>25</v>
      </c>
      <c r="V293" s="16">
        <v>105</v>
      </c>
      <c r="W293" s="79" t="s">
        <v>1486</v>
      </c>
      <c r="X293" s="16" t="s">
        <v>1492</v>
      </c>
      <c r="Y293" s="19" t="s">
        <v>780</v>
      </c>
    </row>
    <row r="294" s="3" customFormat="1" ht="82" customHeight="1" spans="1:25">
      <c r="A294" s="16" t="s">
        <v>1493</v>
      </c>
      <c r="B294" s="19" t="s">
        <v>38</v>
      </c>
      <c r="C294" s="16" t="s">
        <v>596</v>
      </c>
      <c r="D294" s="16" t="s">
        <v>772</v>
      </c>
      <c r="E294" s="16" t="s">
        <v>612</v>
      </c>
      <c r="F294" s="16" t="s">
        <v>1489</v>
      </c>
      <c r="G294" s="16" t="s">
        <v>1494</v>
      </c>
      <c r="H294" s="17" t="s">
        <v>774</v>
      </c>
      <c r="I294" s="16" t="s">
        <v>612</v>
      </c>
      <c r="J294" s="36">
        <v>45660</v>
      </c>
      <c r="K294" s="36">
        <v>45994</v>
      </c>
      <c r="L294" s="16" t="s">
        <v>616</v>
      </c>
      <c r="M294" s="16" t="s">
        <v>1495</v>
      </c>
      <c r="N294" s="34">
        <v>35</v>
      </c>
      <c r="O294" s="34">
        <v>35</v>
      </c>
      <c r="P294" s="34">
        <v>0</v>
      </c>
      <c r="Q294" s="16">
        <v>1</v>
      </c>
      <c r="R294" s="16">
        <v>55</v>
      </c>
      <c r="S294" s="16">
        <v>208</v>
      </c>
      <c r="T294" s="16">
        <v>1</v>
      </c>
      <c r="U294" s="16">
        <v>25</v>
      </c>
      <c r="V294" s="16">
        <v>105</v>
      </c>
      <c r="W294" s="79" t="s">
        <v>1486</v>
      </c>
      <c r="X294" s="16" t="s">
        <v>1492</v>
      </c>
      <c r="Y294" s="19" t="s">
        <v>780</v>
      </c>
    </row>
    <row r="295" s="3" customFormat="1" ht="42.75" spans="1:25">
      <c r="A295" s="16" t="s">
        <v>1496</v>
      </c>
      <c r="B295" s="19" t="s">
        <v>38</v>
      </c>
      <c r="C295" s="16" t="s">
        <v>354</v>
      </c>
      <c r="D295" s="16" t="s">
        <v>772</v>
      </c>
      <c r="E295" s="16" t="s">
        <v>692</v>
      </c>
      <c r="F295" s="16" t="s">
        <v>1497</v>
      </c>
      <c r="G295" s="16" t="s">
        <v>1498</v>
      </c>
      <c r="H295" s="16" t="s">
        <v>774</v>
      </c>
      <c r="I295" s="16" t="s">
        <v>1499</v>
      </c>
      <c r="J295" s="36">
        <v>45717</v>
      </c>
      <c r="K295" s="36">
        <v>45992</v>
      </c>
      <c r="L295" s="16" t="s">
        <v>696</v>
      </c>
      <c r="M295" s="16" t="s">
        <v>1500</v>
      </c>
      <c r="N295" s="34">
        <v>300</v>
      </c>
      <c r="O295" s="34">
        <v>300</v>
      </c>
      <c r="P295" s="34">
        <v>0</v>
      </c>
      <c r="Q295" s="16">
        <v>2</v>
      </c>
      <c r="R295" s="16">
        <v>40</v>
      </c>
      <c r="S295" s="16">
        <v>210</v>
      </c>
      <c r="T295" s="16">
        <v>1</v>
      </c>
      <c r="U295" s="16">
        <v>3</v>
      </c>
      <c r="V295" s="16">
        <v>16</v>
      </c>
      <c r="W295" s="39" t="s">
        <v>1501</v>
      </c>
      <c r="X295" s="16" t="s">
        <v>1502</v>
      </c>
      <c r="Y295" s="19" t="s">
        <v>780</v>
      </c>
    </row>
    <row r="296" s="3" customFormat="1" ht="72" customHeight="1" spans="1:25">
      <c r="A296" s="16" t="s">
        <v>1503</v>
      </c>
      <c r="B296" s="19" t="s">
        <v>38</v>
      </c>
      <c r="C296" s="16" t="s">
        <v>354</v>
      </c>
      <c r="D296" s="16" t="s">
        <v>772</v>
      </c>
      <c r="E296" s="16" t="s">
        <v>692</v>
      </c>
      <c r="F296" s="16" t="s">
        <v>1504</v>
      </c>
      <c r="G296" s="16" t="s">
        <v>1505</v>
      </c>
      <c r="H296" s="16" t="s">
        <v>44</v>
      </c>
      <c r="I296" s="16" t="s">
        <v>1506</v>
      </c>
      <c r="J296" s="36">
        <v>45778</v>
      </c>
      <c r="K296" s="36">
        <v>45992</v>
      </c>
      <c r="L296" s="16" t="s">
        <v>696</v>
      </c>
      <c r="M296" s="16" t="s">
        <v>1507</v>
      </c>
      <c r="N296" s="34">
        <v>210</v>
      </c>
      <c r="O296" s="34">
        <v>210</v>
      </c>
      <c r="P296" s="34">
        <v>0</v>
      </c>
      <c r="Q296" s="16">
        <v>1</v>
      </c>
      <c r="R296" s="16">
        <v>49</v>
      </c>
      <c r="S296" s="16">
        <v>184</v>
      </c>
      <c r="T296" s="16">
        <v>1</v>
      </c>
      <c r="U296" s="16">
        <v>13</v>
      </c>
      <c r="V296" s="16">
        <v>44</v>
      </c>
      <c r="W296" s="16" t="s">
        <v>1502</v>
      </c>
      <c r="X296" s="16" t="s">
        <v>1502</v>
      </c>
      <c r="Y296" s="19" t="s">
        <v>780</v>
      </c>
    </row>
    <row r="297" s="3" customFormat="1" ht="91" customHeight="1" spans="1:25">
      <c r="A297" s="16" t="s">
        <v>1508</v>
      </c>
      <c r="B297" s="19" t="s">
        <v>38</v>
      </c>
      <c r="C297" s="16" t="s">
        <v>354</v>
      </c>
      <c r="D297" s="16" t="s">
        <v>772</v>
      </c>
      <c r="E297" s="16" t="s">
        <v>692</v>
      </c>
      <c r="F297" s="16" t="s">
        <v>693</v>
      </c>
      <c r="G297" s="16" t="s">
        <v>1509</v>
      </c>
      <c r="H297" s="16" t="s">
        <v>44</v>
      </c>
      <c r="I297" s="71" t="s">
        <v>1510</v>
      </c>
      <c r="J297" s="36">
        <v>45778</v>
      </c>
      <c r="K297" s="36">
        <v>45992</v>
      </c>
      <c r="L297" s="16" t="s">
        <v>696</v>
      </c>
      <c r="M297" s="71" t="s">
        <v>1511</v>
      </c>
      <c r="N297" s="34">
        <v>30</v>
      </c>
      <c r="O297" s="34">
        <v>30</v>
      </c>
      <c r="P297" s="34">
        <v>0</v>
      </c>
      <c r="Q297" s="16">
        <v>1</v>
      </c>
      <c r="R297" s="16">
        <v>7</v>
      </c>
      <c r="S297" s="16">
        <v>30</v>
      </c>
      <c r="T297" s="16">
        <v>1</v>
      </c>
      <c r="U297" s="16">
        <v>0</v>
      </c>
      <c r="V297" s="16">
        <v>0</v>
      </c>
      <c r="W297" s="16" t="s">
        <v>1502</v>
      </c>
      <c r="X297" s="16" t="s">
        <v>1502</v>
      </c>
      <c r="Y297" s="19" t="s">
        <v>780</v>
      </c>
    </row>
    <row r="298" s="3" customFormat="1" ht="78" customHeight="1" spans="1:25">
      <c r="A298" s="16" t="s">
        <v>1512</v>
      </c>
      <c r="B298" s="19" t="s">
        <v>38</v>
      </c>
      <c r="C298" s="16" t="s">
        <v>354</v>
      </c>
      <c r="D298" s="16" t="s">
        <v>772</v>
      </c>
      <c r="E298" s="16" t="s">
        <v>692</v>
      </c>
      <c r="F298" s="16" t="s">
        <v>693</v>
      </c>
      <c r="G298" s="16" t="s">
        <v>1513</v>
      </c>
      <c r="H298" s="16" t="s">
        <v>44</v>
      </c>
      <c r="I298" s="71" t="s">
        <v>1514</v>
      </c>
      <c r="J298" s="36">
        <v>45778</v>
      </c>
      <c r="K298" s="36">
        <v>45992</v>
      </c>
      <c r="L298" s="16" t="s">
        <v>696</v>
      </c>
      <c r="M298" s="71" t="s">
        <v>1515</v>
      </c>
      <c r="N298" s="34">
        <v>30</v>
      </c>
      <c r="O298" s="34">
        <v>30</v>
      </c>
      <c r="P298" s="34">
        <v>0</v>
      </c>
      <c r="Q298" s="16">
        <v>1</v>
      </c>
      <c r="R298" s="16">
        <v>12</v>
      </c>
      <c r="S298" s="16">
        <v>54</v>
      </c>
      <c r="T298" s="16">
        <v>1</v>
      </c>
      <c r="U298" s="16">
        <v>1</v>
      </c>
      <c r="V298" s="16">
        <v>8</v>
      </c>
      <c r="W298" s="16" t="s">
        <v>1502</v>
      </c>
      <c r="X298" s="16" t="s">
        <v>1502</v>
      </c>
      <c r="Y298" s="19" t="s">
        <v>780</v>
      </c>
    </row>
    <row r="299" s="2" customFormat="1" ht="102" customHeight="1" spans="1:25">
      <c r="A299" s="16" t="s">
        <v>1516</v>
      </c>
      <c r="B299" s="19" t="s">
        <v>38</v>
      </c>
      <c r="C299" s="67" t="s">
        <v>1517</v>
      </c>
      <c r="D299" s="67" t="s">
        <v>1518</v>
      </c>
      <c r="E299" s="67" t="s">
        <v>692</v>
      </c>
      <c r="F299" s="67" t="s">
        <v>1519</v>
      </c>
      <c r="G299" s="67" t="s">
        <v>1520</v>
      </c>
      <c r="H299" s="67" t="s">
        <v>1229</v>
      </c>
      <c r="I299" s="67" t="s">
        <v>1519</v>
      </c>
      <c r="J299" s="67">
        <v>45717</v>
      </c>
      <c r="K299" s="67">
        <v>45992</v>
      </c>
      <c r="L299" s="67" t="s">
        <v>696</v>
      </c>
      <c r="M299" s="67" t="s">
        <v>1521</v>
      </c>
      <c r="N299" s="72">
        <v>330</v>
      </c>
      <c r="O299" s="72">
        <v>330</v>
      </c>
      <c r="P299" s="72">
        <v>0</v>
      </c>
      <c r="Q299" s="67">
        <v>2</v>
      </c>
      <c r="R299" s="67">
        <v>110</v>
      </c>
      <c r="S299" s="67">
        <v>458</v>
      </c>
      <c r="T299" s="67">
        <v>1</v>
      </c>
      <c r="U299" s="67">
        <v>76</v>
      </c>
      <c r="V299" s="67">
        <v>180</v>
      </c>
      <c r="W299" s="39" t="s">
        <v>1522</v>
      </c>
      <c r="X299" s="67" t="s">
        <v>1523</v>
      </c>
      <c r="Y299" s="19" t="s">
        <v>780</v>
      </c>
    </row>
    <row r="300" s="2" customFormat="1" ht="80" customHeight="1" spans="1:25">
      <c r="A300" s="16" t="s">
        <v>1524</v>
      </c>
      <c r="B300" s="19" t="s">
        <v>38</v>
      </c>
      <c r="C300" s="67" t="s">
        <v>149</v>
      </c>
      <c r="D300" s="67" t="s">
        <v>219</v>
      </c>
      <c r="E300" s="67" t="s">
        <v>507</v>
      </c>
      <c r="F300" s="67" t="s">
        <v>1525</v>
      </c>
      <c r="G300" s="67" t="s">
        <v>532</v>
      </c>
      <c r="H300" s="67" t="s">
        <v>44</v>
      </c>
      <c r="I300" s="67" t="s">
        <v>507</v>
      </c>
      <c r="J300" s="73">
        <v>45658</v>
      </c>
      <c r="K300" s="73">
        <v>46022</v>
      </c>
      <c r="L300" s="67" t="s">
        <v>509</v>
      </c>
      <c r="M300" s="67" t="s">
        <v>1526</v>
      </c>
      <c r="N300" s="72">
        <v>100</v>
      </c>
      <c r="O300" s="72">
        <v>100</v>
      </c>
      <c r="P300" s="67">
        <v>0</v>
      </c>
      <c r="Q300" s="80">
        <v>11</v>
      </c>
      <c r="R300" s="80">
        <v>2348</v>
      </c>
      <c r="S300" s="80">
        <v>9028</v>
      </c>
      <c r="T300" s="67"/>
      <c r="U300" s="67"/>
      <c r="V300" s="67"/>
      <c r="W300" s="67" t="s">
        <v>534</v>
      </c>
      <c r="X300" s="67" t="s">
        <v>534</v>
      </c>
      <c r="Y300" s="15"/>
    </row>
    <row r="301" s="2" customFormat="1" ht="80" customHeight="1" spans="1:25">
      <c r="A301" s="16" t="s">
        <v>1527</v>
      </c>
      <c r="B301" s="19" t="s">
        <v>38</v>
      </c>
      <c r="C301" s="67" t="s">
        <v>149</v>
      </c>
      <c r="D301" s="67" t="s">
        <v>166</v>
      </c>
      <c r="E301" s="67" t="s">
        <v>507</v>
      </c>
      <c r="F301" s="67" t="s">
        <v>1525</v>
      </c>
      <c r="G301" s="67" t="s">
        <v>1528</v>
      </c>
      <c r="H301" s="67" t="s">
        <v>44</v>
      </c>
      <c r="I301" s="67" t="s">
        <v>507</v>
      </c>
      <c r="J301" s="67">
        <v>45658</v>
      </c>
      <c r="K301" s="67">
        <v>46022</v>
      </c>
      <c r="L301" s="67" t="s">
        <v>509</v>
      </c>
      <c r="M301" s="67" t="s">
        <v>1529</v>
      </c>
      <c r="N301" s="72">
        <v>300</v>
      </c>
      <c r="O301" s="72">
        <v>300</v>
      </c>
      <c r="P301" s="67">
        <v>0</v>
      </c>
      <c r="Q301" s="80">
        <v>11</v>
      </c>
      <c r="R301" s="80">
        <v>2348</v>
      </c>
      <c r="S301" s="80">
        <v>9028</v>
      </c>
      <c r="T301" s="67"/>
      <c r="U301" s="67"/>
      <c r="V301" s="67"/>
      <c r="W301" s="67" t="s">
        <v>534</v>
      </c>
      <c r="X301" s="67" t="s">
        <v>534</v>
      </c>
      <c r="Y301" s="15"/>
    </row>
    <row r="302" s="2" customFormat="1" ht="80" customHeight="1" spans="1:25">
      <c r="A302" s="16" t="s">
        <v>1530</v>
      </c>
      <c r="B302" s="68" t="s">
        <v>38</v>
      </c>
      <c r="C302" s="69" t="s">
        <v>149</v>
      </c>
      <c r="D302" s="68" t="s">
        <v>166</v>
      </c>
      <c r="E302" s="68" t="s">
        <v>507</v>
      </c>
      <c r="F302" s="69" t="s">
        <v>1525</v>
      </c>
      <c r="G302" s="68" t="s">
        <v>1531</v>
      </c>
      <c r="H302" s="68" t="s">
        <v>44</v>
      </c>
      <c r="I302" s="68" t="s">
        <v>507</v>
      </c>
      <c r="J302" s="74">
        <v>45292</v>
      </c>
      <c r="K302" s="74">
        <v>45627</v>
      </c>
      <c r="L302" s="68" t="s">
        <v>509</v>
      </c>
      <c r="M302" s="16" t="s">
        <v>1532</v>
      </c>
      <c r="N302" s="72">
        <v>1000</v>
      </c>
      <c r="O302" s="72">
        <v>1000</v>
      </c>
      <c r="P302" s="72">
        <v>0</v>
      </c>
      <c r="Q302" s="80">
        <v>11</v>
      </c>
      <c r="R302" s="80">
        <v>2348</v>
      </c>
      <c r="S302" s="80">
        <v>9028</v>
      </c>
      <c r="T302" s="67"/>
      <c r="U302" s="67"/>
      <c r="V302" s="67"/>
      <c r="W302" s="67" t="s">
        <v>534</v>
      </c>
      <c r="X302" s="67" t="s">
        <v>534</v>
      </c>
      <c r="Y302" s="15"/>
    </row>
    <row r="303" s="2" customFormat="1" ht="35" customHeight="1" spans="1:25">
      <c r="A303" s="15" t="s">
        <v>1533</v>
      </c>
      <c r="B303" s="15" t="s">
        <v>1534</v>
      </c>
      <c r="C303" s="15"/>
      <c r="D303" s="15"/>
      <c r="E303" s="15"/>
      <c r="F303" s="15"/>
      <c r="G303" s="15"/>
      <c r="H303" s="15"/>
      <c r="I303" s="15"/>
      <c r="J303" s="75"/>
      <c r="K303" s="75"/>
      <c r="L303" s="15"/>
      <c r="M303" s="15"/>
      <c r="N303" s="32">
        <f>SUM(N304:N378)</f>
        <v>4378.542</v>
      </c>
      <c r="O303" s="32">
        <f>SUM(O304:O378)</f>
        <v>4378.542</v>
      </c>
      <c r="P303" s="32">
        <f>SUM(P304:P378)</f>
        <v>0</v>
      </c>
      <c r="Q303" s="15"/>
      <c r="R303" s="15"/>
      <c r="S303" s="15"/>
      <c r="T303" s="15"/>
      <c r="U303" s="81"/>
      <c r="V303" s="81"/>
      <c r="W303" s="15"/>
      <c r="X303" s="15"/>
      <c r="Y303" s="15"/>
    </row>
    <row r="304" s="3" customFormat="1" ht="79" customHeight="1" spans="1:25">
      <c r="A304" s="16" t="s">
        <v>1535</v>
      </c>
      <c r="B304" s="16" t="s">
        <v>1536</v>
      </c>
      <c r="C304" s="16" t="s">
        <v>1537</v>
      </c>
      <c r="D304" s="16" t="s">
        <v>1537</v>
      </c>
      <c r="E304" s="16" t="s">
        <v>41</v>
      </c>
      <c r="F304" s="16" t="s">
        <v>159</v>
      </c>
      <c r="G304" s="16" t="s">
        <v>1538</v>
      </c>
      <c r="H304" s="16" t="s">
        <v>44</v>
      </c>
      <c r="I304" s="16" t="s">
        <v>159</v>
      </c>
      <c r="J304" s="33">
        <v>45658</v>
      </c>
      <c r="K304" s="33">
        <v>45992</v>
      </c>
      <c r="L304" s="16" t="s">
        <v>46</v>
      </c>
      <c r="M304" s="16" t="s">
        <v>1539</v>
      </c>
      <c r="N304" s="34">
        <v>21.12</v>
      </c>
      <c r="O304" s="34">
        <v>21.12</v>
      </c>
      <c r="P304" s="34">
        <v>0</v>
      </c>
      <c r="Q304" s="16">
        <v>16</v>
      </c>
      <c r="R304" s="16">
        <v>16</v>
      </c>
      <c r="S304" s="16">
        <v>16</v>
      </c>
      <c r="T304" s="16">
        <v>7</v>
      </c>
      <c r="U304" s="16">
        <v>16</v>
      </c>
      <c r="V304" s="16">
        <v>16</v>
      </c>
      <c r="W304" s="16" t="s">
        <v>1540</v>
      </c>
      <c r="X304" s="16" t="s">
        <v>1541</v>
      </c>
      <c r="Y304" s="16"/>
    </row>
    <row r="305" s="3" customFormat="1" ht="79" customHeight="1" spans="1:25">
      <c r="A305" s="16" t="s">
        <v>1542</v>
      </c>
      <c r="B305" s="16" t="s">
        <v>1536</v>
      </c>
      <c r="C305" s="16" t="s">
        <v>1537</v>
      </c>
      <c r="D305" s="16" t="s">
        <v>1537</v>
      </c>
      <c r="E305" s="16" t="s">
        <v>41</v>
      </c>
      <c r="F305" s="16" t="s">
        <v>159</v>
      </c>
      <c r="G305" s="16" t="s">
        <v>1543</v>
      </c>
      <c r="H305" s="16" t="s">
        <v>44</v>
      </c>
      <c r="I305" s="16" t="s">
        <v>159</v>
      </c>
      <c r="J305" s="33">
        <v>45658</v>
      </c>
      <c r="K305" s="33">
        <v>45992</v>
      </c>
      <c r="L305" s="16" t="s">
        <v>46</v>
      </c>
      <c r="M305" s="16" t="s">
        <v>1544</v>
      </c>
      <c r="N305" s="34">
        <v>52.8</v>
      </c>
      <c r="O305" s="34">
        <v>52.8</v>
      </c>
      <c r="P305" s="34">
        <v>0</v>
      </c>
      <c r="Q305" s="16">
        <v>16</v>
      </c>
      <c r="R305" s="16">
        <v>40</v>
      </c>
      <c r="S305" s="16">
        <v>40</v>
      </c>
      <c r="T305" s="16">
        <v>7</v>
      </c>
      <c r="U305" s="16">
        <v>40</v>
      </c>
      <c r="V305" s="16">
        <v>40</v>
      </c>
      <c r="W305" s="16" t="s">
        <v>1545</v>
      </c>
      <c r="X305" s="16" t="s">
        <v>1546</v>
      </c>
      <c r="Y305" s="16"/>
    </row>
    <row r="306" s="3" customFormat="1" ht="79" customHeight="1" spans="1:25">
      <c r="A306" s="16" t="s">
        <v>1547</v>
      </c>
      <c r="B306" s="16" t="s">
        <v>1536</v>
      </c>
      <c r="C306" s="16" t="s">
        <v>1537</v>
      </c>
      <c r="D306" s="16" t="s">
        <v>1537</v>
      </c>
      <c r="E306" s="16" t="s">
        <v>41</v>
      </c>
      <c r="F306" s="16" t="s">
        <v>159</v>
      </c>
      <c r="G306" s="16" t="s">
        <v>1548</v>
      </c>
      <c r="H306" s="16" t="s">
        <v>44</v>
      </c>
      <c r="I306" s="16" t="s">
        <v>159</v>
      </c>
      <c r="J306" s="33">
        <v>45658</v>
      </c>
      <c r="K306" s="33">
        <v>45992</v>
      </c>
      <c r="L306" s="16" t="s">
        <v>46</v>
      </c>
      <c r="M306" s="16" t="s">
        <v>1549</v>
      </c>
      <c r="N306" s="34">
        <v>156.672</v>
      </c>
      <c r="O306" s="34">
        <v>156.672</v>
      </c>
      <c r="P306" s="34">
        <v>0</v>
      </c>
      <c r="Q306" s="16">
        <v>16</v>
      </c>
      <c r="R306" s="16">
        <v>102</v>
      </c>
      <c r="S306" s="16">
        <v>102</v>
      </c>
      <c r="T306" s="16">
        <v>7</v>
      </c>
      <c r="U306" s="16">
        <v>102</v>
      </c>
      <c r="V306" s="16">
        <v>102</v>
      </c>
      <c r="W306" s="16" t="s">
        <v>1550</v>
      </c>
      <c r="X306" s="16" t="s">
        <v>1551</v>
      </c>
      <c r="Y306" s="16"/>
    </row>
    <row r="307" s="3" customFormat="1" ht="79" customHeight="1" spans="1:25">
      <c r="A307" s="16" t="s">
        <v>1552</v>
      </c>
      <c r="B307" s="16" t="s">
        <v>1536</v>
      </c>
      <c r="C307" s="16" t="s">
        <v>1537</v>
      </c>
      <c r="D307" s="16" t="s">
        <v>1537</v>
      </c>
      <c r="E307" s="16" t="s">
        <v>41</v>
      </c>
      <c r="F307" s="16" t="s">
        <v>159</v>
      </c>
      <c r="G307" s="16" t="s">
        <v>1553</v>
      </c>
      <c r="H307" s="16" t="s">
        <v>44</v>
      </c>
      <c r="I307" s="16" t="s">
        <v>159</v>
      </c>
      <c r="J307" s="33">
        <v>45659</v>
      </c>
      <c r="K307" s="33">
        <v>45993</v>
      </c>
      <c r="L307" s="16" t="s">
        <v>46</v>
      </c>
      <c r="M307" s="16" t="s">
        <v>1554</v>
      </c>
      <c r="N307" s="34">
        <v>204.6</v>
      </c>
      <c r="O307" s="34">
        <v>204.6</v>
      </c>
      <c r="P307" s="34">
        <v>0</v>
      </c>
      <c r="Q307" s="16">
        <v>16</v>
      </c>
      <c r="R307" s="16">
        <v>155</v>
      </c>
      <c r="S307" s="16">
        <v>155</v>
      </c>
      <c r="T307" s="16">
        <v>7</v>
      </c>
      <c r="U307" s="16">
        <v>155</v>
      </c>
      <c r="V307" s="16">
        <v>155</v>
      </c>
      <c r="W307" s="16" t="s">
        <v>1555</v>
      </c>
      <c r="X307" s="16" t="s">
        <v>1556</v>
      </c>
      <c r="Y307" s="16"/>
    </row>
    <row r="308" s="3" customFormat="1" ht="79" customHeight="1" spans="1:25">
      <c r="A308" s="16" t="s">
        <v>1557</v>
      </c>
      <c r="B308" s="16" t="s">
        <v>1536</v>
      </c>
      <c r="C308" s="16" t="s">
        <v>1537</v>
      </c>
      <c r="D308" s="16" t="s">
        <v>1537</v>
      </c>
      <c r="E308" s="16" t="s">
        <v>41</v>
      </c>
      <c r="F308" s="16" t="s">
        <v>159</v>
      </c>
      <c r="G308" s="16" t="s">
        <v>1558</v>
      </c>
      <c r="H308" s="16" t="s">
        <v>44</v>
      </c>
      <c r="I308" s="16" t="s">
        <v>159</v>
      </c>
      <c r="J308" s="33">
        <v>45660</v>
      </c>
      <c r="K308" s="33">
        <v>45994</v>
      </c>
      <c r="L308" s="16" t="s">
        <v>46</v>
      </c>
      <c r="M308" s="16" t="s">
        <v>1559</v>
      </c>
      <c r="N308" s="34">
        <v>29.04</v>
      </c>
      <c r="O308" s="34">
        <v>29.04</v>
      </c>
      <c r="P308" s="34">
        <v>0</v>
      </c>
      <c r="Q308" s="16">
        <v>16</v>
      </c>
      <c r="R308" s="16">
        <v>22</v>
      </c>
      <c r="S308" s="16">
        <v>22</v>
      </c>
      <c r="T308" s="16">
        <v>7</v>
      </c>
      <c r="U308" s="16">
        <v>22</v>
      </c>
      <c r="V308" s="16">
        <v>22</v>
      </c>
      <c r="W308" s="16" t="s">
        <v>1560</v>
      </c>
      <c r="X308" s="16" t="s">
        <v>1561</v>
      </c>
      <c r="Y308" s="16"/>
    </row>
    <row r="309" s="3" customFormat="1" ht="79" customHeight="1" spans="1:25">
      <c r="A309" s="16" t="s">
        <v>1562</v>
      </c>
      <c r="B309" s="16" t="s">
        <v>1536</v>
      </c>
      <c r="C309" s="16" t="s">
        <v>1537</v>
      </c>
      <c r="D309" s="16" t="s">
        <v>1537</v>
      </c>
      <c r="E309" s="16" t="s">
        <v>41</v>
      </c>
      <c r="F309" s="16" t="s">
        <v>159</v>
      </c>
      <c r="G309" s="16" t="s">
        <v>1563</v>
      </c>
      <c r="H309" s="16" t="s">
        <v>44</v>
      </c>
      <c r="I309" s="16" t="s">
        <v>159</v>
      </c>
      <c r="J309" s="33">
        <v>45661</v>
      </c>
      <c r="K309" s="33">
        <v>45995</v>
      </c>
      <c r="L309" s="16" t="s">
        <v>46</v>
      </c>
      <c r="M309" s="16" t="s">
        <v>1564</v>
      </c>
      <c r="N309" s="34">
        <v>24.96</v>
      </c>
      <c r="O309" s="34">
        <v>24.96</v>
      </c>
      <c r="P309" s="34">
        <v>0</v>
      </c>
      <c r="Q309" s="16">
        <v>16</v>
      </c>
      <c r="R309" s="16">
        <v>26</v>
      </c>
      <c r="S309" s="16">
        <v>26</v>
      </c>
      <c r="T309" s="16">
        <v>7</v>
      </c>
      <c r="U309" s="16">
        <v>26</v>
      </c>
      <c r="V309" s="16">
        <v>26</v>
      </c>
      <c r="W309" s="16" t="s">
        <v>1565</v>
      </c>
      <c r="X309" s="16" t="s">
        <v>1566</v>
      </c>
      <c r="Y309" s="16"/>
    </row>
    <row r="310" s="3" customFormat="1" ht="79" customHeight="1" spans="1:25">
      <c r="A310" s="16" t="s">
        <v>1567</v>
      </c>
      <c r="B310" s="16" t="s">
        <v>1536</v>
      </c>
      <c r="C310" s="16" t="s">
        <v>1537</v>
      </c>
      <c r="D310" s="16" t="s">
        <v>1537</v>
      </c>
      <c r="E310" s="16" t="s">
        <v>41</v>
      </c>
      <c r="F310" s="16" t="s">
        <v>159</v>
      </c>
      <c r="G310" s="16" t="s">
        <v>1568</v>
      </c>
      <c r="H310" s="16" t="s">
        <v>44</v>
      </c>
      <c r="I310" s="16" t="s">
        <v>159</v>
      </c>
      <c r="J310" s="33">
        <v>45662</v>
      </c>
      <c r="K310" s="33">
        <v>45996</v>
      </c>
      <c r="L310" s="16" t="s">
        <v>46</v>
      </c>
      <c r="M310" s="16" t="s">
        <v>1569</v>
      </c>
      <c r="N310" s="34">
        <v>50</v>
      </c>
      <c r="O310" s="34">
        <v>50</v>
      </c>
      <c r="P310" s="34">
        <v>0</v>
      </c>
      <c r="Q310" s="16">
        <v>16</v>
      </c>
      <c r="R310" s="16">
        <v>19</v>
      </c>
      <c r="S310" s="16">
        <v>19</v>
      </c>
      <c r="T310" s="16">
        <v>7</v>
      </c>
      <c r="U310" s="16">
        <v>19</v>
      </c>
      <c r="V310" s="16">
        <v>19</v>
      </c>
      <c r="W310" s="16" t="s">
        <v>1570</v>
      </c>
      <c r="X310" s="16" t="s">
        <v>1571</v>
      </c>
      <c r="Y310" s="16"/>
    </row>
    <row r="311" s="3" customFormat="1" ht="171" spans="1:25">
      <c r="A311" s="16" t="s">
        <v>1572</v>
      </c>
      <c r="B311" s="17" t="s">
        <v>1536</v>
      </c>
      <c r="C311" s="17" t="s">
        <v>1537</v>
      </c>
      <c r="D311" s="17" t="s">
        <v>1537</v>
      </c>
      <c r="E311" s="17" t="s">
        <v>167</v>
      </c>
      <c r="F311" s="17" t="s">
        <v>1573</v>
      </c>
      <c r="G311" s="17" t="s">
        <v>1574</v>
      </c>
      <c r="H311" s="17" t="s">
        <v>44</v>
      </c>
      <c r="I311" s="17" t="s">
        <v>1573</v>
      </c>
      <c r="J311" s="35" t="s">
        <v>171</v>
      </c>
      <c r="K311" s="35" t="s">
        <v>172</v>
      </c>
      <c r="L311" s="17" t="s">
        <v>173</v>
      </c>
      <c r="M311" s="17" t="s">
        <v>1575</v>
      </c>
      <c r="N311" s="34">
        <v>19.8</v>
      </c>
      <c r="O311" s="34">
        <v>19.8</v>
      </c>
      <c r="P311" s="34">
        <v>0</v>
      </c>
      <c r="Q311" s="17">
        <v>15</v>
      </c>
      <c r="R311" s="17">
        <v>15</v>
      </c>
      <c r="S311" s="17">
        <v>15</v>
      </c>
      <c r="T311" s="17">
        <v>7</v>
      </c>
      <c r="U311" s="17">
        <v>15</v>
      </c>
      <c r="V311" s="17">
        <v>15</v>
      </c>
      <c r="W311" s="17" t="s">
        <v>1576</v>
      </c>
      <c r="X311" s="17" t="s">
        <v>1577</v>
      </c>
      <c r="Y311" s="17"/>
    </row>
    <row r="312" s="3" customFormat="1" ht="199.5" spans="1:25">
      <c r="A312" s="16" t="s">
        <v>1578</v>
      </c>
      <c r="B312" s="17" t="s">
        <v>1536</v>
      </c>
      <c r="C312" s="17" t="s">
        <v>1537</v>
      </c>
      <c r="D312" s="17" t="s">
        <v>1537</v>
      </c>
      <c r="E312" s="17" t="s">
        <v>167</v>
      </c>
      <c r="F312" s="17" t="s">
        <v>1579</v>
      </c>
      <c r="G312" s="17" t="s">
        <v>1580</v>
      </c>
      <c r="H312" s="17" t="s">
        <v>44</v>
      </c>
      <c r="I312" s="17" t="s">
        <v>1579</v>
      </c>
      <c r="J312" s="35" t="s">
        <v>171</v>
      </c>
      <c r="K312" s="35" t="s">
        <v>172</v>
      </c>
      <c r="L312" s="17" t="s">
        <v>173</v>
      </c>
      <c r="M312" s="17" t="s">
        <v>1581</v>
      </c>
      <c r="N312" s="34">
        <v>42.24</v>
      </c>
      <c r="O312" s="34">
        <v>42.24</v>
      </c>
      <c r="P312" s="34">
        <v>0</v>
      </c>
      <c r="Q312" s="17">
        <v>18</v>
      </c>
      <c r="R312" s="17">
        <v>32</v>
      </c>
      <c r="S312" s="17">
        <v>32</v>
      </c>
      <c r="T312" s="17">
        <v>8</v>
      </c>
      <c r="U312" s="17">
        <v>32</v>
      </c>
      <c r="V312" s="17">
        <v>32</v>
      </c>
      <c r="W312" s="17" t="s">
        <v>1582</v>
      </c>
      <c r="X312" s="17" t="s">
        <v>1583</v>
      </c>
      <c r="Y312" s="17"/>
    </row>
    <row r="313" s="3" customFormat="1" ht="199.5" spans="1:25">
      <c r="A313" s="16" t="s">
        <v>1584</v>
      </c>
      <c r="B313" s="17" t="s">
        <v>1536</v>
      </c>
      <c r="C313" s="17" t="s">
        <v>1537</v>
      </c>
      <c r="D313" s="17" t="s">
        <v>1537</v>
      </c>
      <c r="E313" s="17" t="s">
        <v>167</v>
      </c>
      <c r="F313" s="17" t="s">
        <v>1579</v>
      </c>
      <c r="G313" s="17" t="s">
        <v>1585</v>
      </c>
      <c r="H313" s="17" t="s">
        <v>44</v>
      </c>
      <c r="I313" s="17" t="s">
        <v>1579</v>
      </c>
      <c r="J313" s="35" t="s">
        <v>171</v>
      </c>
      <c r="K313" s="35" t="s">
        <v>172</v>
      </c>
      <c r="L313" s="17" t="s">
        <v>173</v>
      </c>
      <c r="M313" s="17" t="s">
        <v>1586</v>
      </c>
      <c r="N313" s="34">
        <v>134.28</v>
      </c>
      <c r="O313" s="34">
        <v>134.28</v>
      </c>
      <c r="P313" s="34">
        <v>0</v>
      </c>
      <c r="Q313" s="17">
        <v>18</v>
      </c>
      <c r="R313" s="17">
        <v>93</v>
      </c>
      <c r="S313" s="17">
        <v>93</v>
      </c>
      <c r="T313" s="17">
        <v>8</v>
      </c>
      <c r="U313" s="17">
        <v>93</v>
      </c>
      <c r="V313" s="17">
        <v>93</v>
      </c>
      <c r="W313" s="17" t="s">
        <v>1587</v>
      </c>
      <c r="X313" s="17" t="s">
        <v>1588</v>
      </c>
      <c r="Y313" s="17"/>
    </row>
    <row r="314" s="3" customFormat="1" ht="199.5" spans="1:25">
      <c r="A314" s="16" t="s">
        <v>1589</v>
      </c>
      <c r="B314" s="17" t="s">
        <v>1536</v>
      </c>
      <c r="C314" s="17" t="s">
        <v>1537</v>
      </c>
      <c r="D314" s="17" t="s">
        <v>1537</v>
      </c>
      <c r="E314" s="17" t="s">
        <v>167</v>
      </c>
      <c r="F314" s="17" t="s">
        <v>1579</v>
      </c>
      <c r="G314" s="17" t="s">
        <v>1590</v>
      </c>
      <c r="H314" s="17" t="s">
        <v>44</v>
      </c>
      <c r="I314" s="17" t="s">
        <v>1579</v>
      </c>
      <c r="J314" s="35" t="s">
        <v>171</v>
      </c>
      <c r="K314" s="35" t="s">
        <v>172</v>
      </c>
      <c r="L314" s="17" t="s">
        <v>173</v>
      </c>
      <c r="M314" s="17" t="s">
        <v>1591</v>
      </c>
      <c r="N314" s="34">
        <v>196.68</v>
      </c>
      <c r="O314" s="34">
        <v>196.68</v>
      </c>
      <c r="P314" s="34">
        <v>0</v>
      </c>
      <c r="Q314" s="17">
        <v>20</v>
      </c>
      <c r="R314" s="17">
        <v>148</v>
      </c>
      <c r="S314" s="17">
        <v>148</v>
      </c>
      <c r="T314" s="17">
        <v>8</v>
      </c>
      <c r="U314" s="17">
        <v>148</v>
      </c>
      <c r="V314" s="17">
        <v>148</v>
      </c>
      <c r="W314" s="17" t="s">
        <v>1592</v>
      </c>
      <c r="X314" s="17" t="s">
        <v>1593</v>
      </c>
      <c r="Y314" s="17"/>
    </row>
    <row r="315" s="3" customFormat="1" ht="171" spans="1:25">
      <c r="A315" s="16" t="s">
        <v>1594</v>
      </c>
      <c r="B315" s="17" t="s">
        <v>1536</v>
      </c>
      <c r="C315" s="17" t="s">
        <v>1537</v>
      </c>
      <c r="D315" s="17" t="s">
        <v>1537</v>
      </c>
      <c r="E315" s="17" t="s">
        <v>167</v>
      </c>
      <c r="F315" s="17" t="s">
        <v>1595</v>
      </c>
      <c r="G315" s="17" t="s">
        <v>1596</v>
      </c>
      <c r="H315" s="17" t="s">
        <v>44</v>
      </c>
      <c r="I315" s="17" t="s">
        <v>1595</v>
      </c>
      <c r="J315" s="35" t="s">
        <v>171</v>
      </c>
      <c r="K315" s="35" t="s">
        <v>172</v>
      </c>
      <c r="L315" s="17" t="s">
        <v>173</v>
      </c>
      <c r="M315" s="17" t="s">
        <v>1597</v>
      </c>
      <c r="N315" s="34">
        <v>38.28</v>
      </c>
      <c r="O315" s="34">
        <v>38.28</v>
      </c>
      <c r="P315" s="34">
        <v>0</v>
      </c>
      <c r="Q315" s="17">
        <v>15</v>
      </c>
      <c r="R315" s="17">
        <v>29</v>
      </c>
      <c r="S315" s="17">
        <v>29</v>
      </c>
      <c r="T315" s="17">
        <v>7</v>
      </c>
      <c r="U315" s="17">
        <v>29</v>
      </c>
      <c r="V315" s="17">
        <v>29</v>
      </c>
      <c r="W315" s="17" t="s">
        <v>1598</v>
      </c>
      <c r="X315" s="17" t="s">
        <v>1599</v>
      </c>
      <c r="Y315" s="17"/>
    </row>
    <row r="316" s="3" customFormat="1" ht="171" spans="1:25">
      <c r="A316" s="16" t="s">
        <v>1600</v>
      </c>
      <c r="B316" s="17" t="s">
        <v>1536</v>
      </c>
      <c r="C316" s="17" t="s">
        <v>1537</v>
      </c>
      <c r="D316" s="17" t="s">
        <v>1537</v>
      </c>
      <c r="E316" s="17" t="s">
        <v>167</v>
      </c>
      <c r="F316" s="17" t="s">
        <v>1601</v>
      </c>
      <c r="G316" s="17" t="s">
        <v>1602</v>
      </c>
      <c r="H316" s="17" t="s">
        <v>44</v>
      </c>
      <c r="I316" s="17" t="s">
        <v>1601</v>
      </c>
      <c r="J316" s="35" t="s">
        <v>171</v>
      </c>
      <c r="K316" s="35" t="s">
        <v>172</v>
      </c>
      <c r="L316" s="17" t="s">
        <v>173</v>
      </c>
      <c r="M316" s="17" t="s">
        <v>1603</v>
      </c>
      <c r="N316" s="34">
        <v>42.24</v>
      </c>
      <c r="O316" s="34">
        <v>42.24</v>
      </c>
      <c r="P316" s="34">
        <v>0</v>
      </c>
      <c r="Q316" s="17">
        <v>16</v>
      </c>
      <c r="R316" s="17">
        <v>44</v>
      </c>
      <c r="S316" s="17">
        <v>44</v>
      </c>
      <c r="T316" s="17">
        <v>8</v>
      </c>
      <c r="U316" s="17">
        <v>44</v>
      </c>
      <c r="V316" s="17">
        <v>44</v>
      </c>
      <c r="W316" s="17" t="s">
        <v>1604</v>
      </c>
      <c r="X316" s="17" t="s">
        <v>1605</v>
      </c>
      <c r="Y316" s="17"/>
    </row>
    <row r="317" s="3" customFormat="1" ht="82" customHeight="1" spans="1:25">
      <c r="A317" s="16" t="s">
        <v>1606</v>
      </c>
      <c r="B317" s="16" t="s">
        <v>1536</v>
      </c>
      <c r="C317" s="16" t="s">
        <v>1607</v>
      </c>
      <c r="D317" s="16" t="s">
        <v>1608</v>
      </c>
      <c r="E317" s="16" t="s">
        <v>232</v>
      </c>
      <c r="F317" s="16" t="s">
        <v>263</v>
      </c>
      <c r="G317" s="17" t="s">
        <v>1609</v>
      </c>
      <c r="H317" s="16" t="s">
        <v>44</v>
      </c>
      <c r="I317" s="16" t="s">
        <v>232</v>
      </c>
      <c r="J317" s="33">
        <v>45717</v>
      </c>
      <c r="K317" s="33">
        <v>45992</v>
      </c>
      <c r="L317" s="16" t="s">
        <v>235</v>
      </c>
      <c r="M317" s="17" t="s">
        <v>1610</v>
      </c>
      <c r="N317" s="34">
        <v>60</v>
      </c>
      <c r="O317" s="34">
        <v>60</v>
      </c>
      <c r="P317" s="34">
        <v>0</v>
      </c>
      <c r="Q317" s="16">
        <v>12</v>
      </c>
      <c r="R317" s="17">
        <v>927</v>
      </c>
      <c r="S317" s="17">
        <v>3797</v>
      </c>
      <c r="T317" s="17">
        <v>3</v>
      </c>
      <c r="U317" s="17">
        <v>927</v>
      </c>
      <c r="V317" s="17">
        <v>3797</v>
      </c>
      <c r="W317" s="17" t="s">
        <v>1611</v>
      </c>
      <c r="X317" s="17" t="s">
        <v>1612</v>
      </c>
      <c r="Y317" s="16"/>
    </row>
    <row r="318" s="3" customFormat="1" ht="82" customHeight="1" spans="1:25">
      <c r="A318" s="16" t="s">
        <v>1613</v>
      </c>
      <c r="B318" s="16" t="s">
        <v>1536</v>
      </c>
      <c r="C318" s="16" t="s">
        <v>1537</v>
      </c>
      <c r="D318" s="16" t="s">
        <v>1537</v>
      </c>
      <c r="E318" s="16" t="s">
        <v>232</v>
      </c>
      <c r="F318" s="16" t="s">
        <v>263</v>
      </c>
      <c r="G318" s="17" t="s">
        <v>1614</v>
      </c>
      <c r="H318" s="16" t="s">
        <v>44</v>
      </c>
      <c r="I318" s="16" t="s">
        <v>232</v>
      </c>
      <c r="J318" s="33">
        <v>45658</v>
      </c>
      <c r="K318" s="33">
        <v>45992</v>
      </c>
      <c r="L318" s="16" t="s">
        <v>235</v>
      </c>
      <c r="M318" s="17" t="s">
        <v>1615</v>
      </c>
      <c r="N318" s="34">
        <v>40</v>
      </c>
      <c r="O318" s="34">
        <v>40</v>
      </c>
      <c r="P318" s="34">
        <v>0</v>
      </c>
      <c r="Q318" s="16">
        <v>12</v>
      </c>
      <c r="R318" s="17">
        <v>27</v>
      </c>
      <c r="S318" s="17">
        <v>27</v>
      </c>
      <c r="T318" s="17">
        <v>3</v>
      </c>
      <c r="U318" s="17">
        <v>27</v>
      </c>
      <c r="V318" s="17">
        <v>27</v>
      </c>
      <c r="W318" s="17" t="s">
        <v>1616</v>
      </c>
      <c r="X318" s="17" t="s">
        <v>1616</v>
      </c>
      <c r="Y318" s="16"/>
    </row>
    <row r="319" s="3" customFormat="1" ht="82" customHeight="1" spans="1:25">
      <c r="A319" s="16" t="s">
        <v>1617</v>
      </c>
      <c r="B319" s="16" t="s">
        <v>1536</v>
      </c>
      <c r="C319" s="16" t="s">
        <v>1537</v>
      </c>
      <c r="D319" s="16" t="s">
        <v>1537</v>
      </c>
      <c r="E319" s="16" t="s">
        <v>232</v>
      </c>
      <c r="F319" s="16" t="s">
        <v>263</v>
      </c>
      <c r="G319" s="17" t="s">
        <v>1618</v>
      </c>
      <c r="H319" s="16" t="s">
        <v>44</v>
      </c>
      <c r="I319" s="16" t="s">
        <v>232</v>
      </c>
      <c r="J319" s="33">
        <v>45658</v>
      </c>
      <c r="K319" s="33">
        <v>45992</v>
      </c>
      <c r="L319" s="16" t="s">
        <v>235</v>
      </c>
      <c r="M319" s="17" t="s">
        <v>1615</v>
      </c>
      <c r="N319" s="34">
        <v>90</v>
      </c>
      <c r="O319" s="34">
        <v>90</v>
      </c>
      <c r="P319" s="34">
        <v>0</v>
      </c>
      <c r="Q319" s="16">
        <v>12</v>
      </c>
      <c r="R319" s="17">
        <v>65</v>
      </c>
      <c r="S319" s="17">
        <v>65</v>
      </c>
      <c r="T319" s="17">
        <v>3</v>
      </c>
      <c r="U319" s="17">
        <v>65</v>
      </c>
      <c r="V319" s="17">
        <v>65</v>
      </c>
      <c r="W319" s="17" t="s">
        <v>1616</v>
      </c>
      <c r="X319" s="17" t="s">
        <v>1616</v>
      </c>
      <c r="Y319" s="16"/>
    </row>
    <row r="320" s="3" customFormat="1" ht="82" customHeight="1" spans="1:25">
      <c r="A320" s="16" t="s">
        <v>1619</v>
      </c>
      <c r="B320" s="16" t="s">
        <v>1536</v>
      </c>
      <c r="C320" s="16" t="s">
        <v>1537</v>
      </c>
      <c r="D320" s="16" t="s">
        <v>1537</v>
      </c>
      <c r="E320" s="16" t="s">
        <v>232</v>
      </c>
      <c r="F320" s="16" t="s">
        <v>263</v>
      </c>
      <c r="G320" s="17" t="s">
        <v>1620</v>
      </c>
      <c r="H320" s="16" t="s">
        <v>44</v>
      </c>
      <c r="I320" s="16" t="s">
        <v>232</v>
      </c>
      <c r="J320" s="33">
        <v>45658</v>
      </c>
      <c r="K320" s="33">
        <v>45992</v>
      </c>
      <c r="L320" s="16" t="s">
        <v>235</v>
      </c>
      <c r="M320" s="17" t="s">
        <v>1621</v>
      </c>
      <c r="N320" s="34">
        <v>180</v>
      </c>
      <c r="O320" s="34">
        <v>180</v>
      </c>
      <c r="P320" s="34">
        <v>0</v>
      </c>
      <c r="Q320" s="16">
        <v>12</v>
      </c>
      <c r="R320" s="17">
        <v>130</v>
      </c>
      <c r="S320" s="17">
        <v>130</v>
      </c>
      <c r="T320" s="17">
        <v>3</v>
      </c>
      <c r="U320" s="17">
        <v>130</v>
      </c>
      <c r="V320" s="17">
        <v>130</v>
      </c>
      <c r="W320" s="17" t="s">
        <v>1616</v>
      </c>
      <c r="X320" s="17" t="s">
        <v>1616</v>
      </c>
      <c r="Y320" s="16"/>
    </row>
    <row r="321" s="3" customFormat="1" ht="82" customHeight="1" spans="1:25">
      <c r="A321" s="16" t="s">
        <v>1622</v>
      </c>
      <c r="B321" s="16" t="s">
        <v>1536</v>
      </c>
      <c r="C321" s="16" t="s">
        <v>1537</v>
      </c>
      <c r="D321" s="16" t="s">
        <v>1537</v>
      </c>
      <c r="E321" s="16" t="s">
        <v>232</v>
      </c>
      <c r="F321" s="16" t="s">
        <v>263</v>
      </c>
      <c r="G321" s="17" t="s">
        <v>1623</v>
      </c>
      <c r="H321" s="16" t="s">
        <v>44</v>
      </c>
      <c r="I321" s="16" t="s">
        <v>232</v>
      </c>
      <c r="J321" s="33">
        <v>45658</v>
      </c>
      <c r="K321" s="33">
        <v>45992</v>
      </c>
      <c r="L321" s="16" t="s">
        <v>235</v>
      </c>
      <c r="M321" s="17" t="s">
        <v>1615</v>
      </c>
      <c r="N321" s="34">
        <v>180</v>
      </c>
      <c r="O321" s="34">
        <v>180</v>
      </c>
      <c r="P321" s="34">
        <v>0</v>
      </c>
      <c r="Q321" s="16">
        <v>12</v>
      </c>
      <c r="R321" s="17">
        <v>130</v>
      </c>
      <c r="S321" s="17">
        <v>130</v>
      </c>
      <c r="T321" s="17">
        <v>3</v>
      </c>
      <c r="U321" s="17">
        <v>130</v>
      </c>
      <c r="V321" s="17">
        <v>130</v>
      </c>
      <c r="W321" s="17" t="s">
        <v>1616</v>
      </c>
      <c r="X321" s="17" t="s">
        <v>1616</v>
      </c>
      <c r="Y321" s="16"/>
    </row>
    <row r="322" s="3" customFormat="1" ht="82" customHeight="1" spans="1:25">
      <c r="A322" s="16" t="s">
        <v>1624</v>
      </c>
      <c r="B322" s="16" t="s">
        <v>1536</v>
      </c>
      <c r="C322" s="16" t="s">
        <v>1537</v>
      </c>
      <c r="D322" s="16" t="s">
        <v>1537</v>
      </c>
      <c r="E322" s="16" t="s">
        <v>232</v>
      </c>
      <c r="F322" s="16" t="s">
        <v>263</v>
      </c>
      <c r="G322" s="17" t="s">
        <v>1625</v>
      </c>
      <c r="H322" s="16" t="s">
        <v>44</v>
      </c>
      <c r="I322" s="16" t="s">
        <v>232</v>
      </c>
      <c r="J322" s="33">
        <v>45658</v>
      </c>
      <c r="K322" s="33">
        <v>45992</v>
      </c>
      <c r="L322" s="16" t="s">
        <v>235</v>
      </c>
      <c r="M322" s="17" t="s">
        <v>1615</v>
      </c>
      <c r="N322" s="34">
        <v>60</v>
      </c>
      <c r="O322" s="34">
        <v>60</v>
      </c>
      <c r="P322" s="34">
        <v>0</v>
      </c>
      <c r="Q322" s="16">
        <v>12</v>
      </c>
      <c r="R322" s="17">
        <v>40</v>
      </c>
      <c r="S322" s="17">
        <v>40</v>
      </c>
      <c r="T322" s="17">
        <v>3</v>
      </c>
      <c r="U322" s="17">
        <v>40</v>
      </c>
      <c r="V322" s="17">
        <v>40</v>
      </c>
      <c r="W322" s="17" t="s">
        <v>1616</v>
      </c>
      <c r="X322" s="17" t="s">
        <v>1616</v>
      </c>
      <c r="Y322" s="16"/>
    </row>
    <row r="323" s="3" customFormat="1" ht="82" customHeight="1" spans="1:25">
      <c r="A323" s="16" t="s">
        <v>1626</v>
      </c>
      <c r="B323" s="16" t="s">
        <v>1536</v>
      </c>
      <c r="C323" s="16" t="s">
        <v>1537</v>
      </c>
      <c r="D323" s="16" t="s">
        <v>1537</v>
      </c>
      <c r="E323" s="16" t="s">
        <v>232</v>
      </c>
      <c r="F323" s="16" t="s">
        <v>263</v>
      </c>
      <c r="G323" s="17" t="s">
        <v>1627</v>
      </c>
      <c r="H323" s="16" t="s">
        <v>44</v>
      </c>
      <c r="I323" s="16" t="s">
        <v>232</v>
      </c>
      <c r="J323" s="33">
        <v>45658</v>
      </c>
      <c r="K323" s="33">
        <v>45992</v>
      </c>
      <c r="L323" s="16" t="s">
        <v>235</v>
      </c>
      <c r="M323" s="17" t="s">
        <v>1628</v>
      </c>
      <c r="N323" s="34">
        <v>80</v>
      </c>
      <c r="O323" s="34">
        <v>80</v>
      </c>
      <c r="P323" s="34">
        <v>0</v>
      </c>
      <c r="Q323" s="16">
        <v>12</v>
      </c>
      <c r="R323" s="17">
        <v>54</v>
      </c>
      <c r="S323" s="17">
        <v>54</v>
      </c>
      <c r="T323" s="17">
        <v>3</v>
      </c>
      <c r="U323" s="17">
        <v>54</v>
      </c>
      <c r="V323" s="17">
        <v>54</v>
      </c>
      <c r="W323" s="17" t="s">
        <v>1616</v>
      </c>
      <c r="X323" s="17" t="s">
        <v>1616</v>
      </c>
      <c r="Y323" s="16"/>
    </row>
    <row r="324" s="3" customFormat="1" ht="82" customHeight="1" spans="1:25">
      <c r="A324" s="16" t="s">
        <v>1629</v>
      </c>
      <c r="B324" s="16" t="s">
        <v>1536</v>
      </c>
      <c r="C324" s="16" t="s">
        <v>1630</v>
      </c>
      <c r="D324" s="16" t="s">
        <v>1608</v>
      </c>
      <c r="E324" s="16" t="s">
        <v>279</v>
      </c>
      <c r="F324" s="16" t="s">
        <v>1631</v>
      </c>
      <c r="G324" s="16" t="s">
        <v>1632</v>
      </c>
      <c r="H324" s="16" t="s">
        <v>44</v>
      </c>
      <c r="I324" s="16" t="s">
        <v>279</v>
      </c>
      <c r="J324" s="36">
        <v>45681</v>
      </c>
      <c r="K324" s="36">
        <v>46015</v>
      </c>
      <c r="L324" s="16" t="s">
        <v>282</v>
      </c>
      <c r="M324" s="16" t="s">
        <v>1633</v>
      </c>
      <c r="N324" s="34">
        <v>40</v>
      </c>
      <c r="O324" s="34">
        <v>40</v>
      </c>
      <c r="P324" s="34">
        <v>0</v>
      </c>
      <c r="Q324" s="16">
        <v>6</v>
      </c>
      <c r="R324" s="16">
        <v>597</v>
      </c>
      <c r="S324" s="16">
        <v>2389</v>
      </c>
      <c r="T324" s="16">
        <v>3</v>
      </c>
      <c r="U324" s="16">
        <v>597</v>
      </c>
      <c r="V324" s="16">
        <v>2389</v>
      </c>
      <c r="W324" s="16" t="s">
        <v>1634</v>
      </c>
      <c r="X324" s="16" t="s">
        <v>1633</v>
      </c>
      <c r="Y324" s="16"/>
    </row>
    <row r="325" s="3" customFormat="1" ht="82" customHeight="1" spans="1:25">
      <c r="A325" s="16" t="s">
        <v>1635</v>
      </c>
      <c r="B325" s="16" t="s">
        <v>1536</v>
      </c>
      <c r="C325" s="16" t="s">
        <v>1636</v>
      </c>
      <c r="D325" s="16" t="s">
        <v>1636</v>
      </c>
      <c r="E325" s="16" t="s">
        <v>279</v>
      </c>
      <c r="F325" s="16" t="s">
        <v>1631</v>
      </c>
      <c r="G325" s="16" t="s">
        <v>1637</v>
      </c>
      <c r="H325" s="16" t="s">
        <v>44</v>
      </c>
      <c r="I325" s="16" t="s">
        <v>1638</v>
      </c>
      <c r="J325" s="36">
        <v>45682</v>
      </c>
      <c r="K325" s="36">
        <v>46016</v>
      </c>
      <c r="L325" s="16" t="s">
        <v>282</v>
      </c>
      <c r="M325" s="16" t="s">
        <v>1639</v>
      </c>
      <c r="N325" s="34">
        <v>35</v>
      </c>
      <c r="O325" s="34">
        <v>35</v>
      </c>
      <c r="P325" s="34">
        <v>0</v>
      </c>
      <c r="Q325" s="16">
        <v>6</v>
      </c>
      <c r="R325" s="16">
        <v>11</v>
      </c>
      <c r="S325" s="16">
        <v>11</v>
      </c>
      <c r="T325" s="16">
        <v>3</v>
      </c>
      <c r="U325" s="16">
        <v>11</v>
      </c>
      <c r="V325" s="16">
        <v>11</v>
      </c>
      <c r="W325" s="16" t="s">
        <v>1640</v>
      </c>
      <c r="X325" s="16" t="s">
        <v>1641</v>
      </c>
      <c r="Y325" s="16"/>
    </row>
    <row r="326" s="3" customFormat="1" ht="82" customHeight="1" spans="1:25">
      <c r="A326" s="16" t="s">
        <v>1642</v>
      </c>
      <c r="B326" s="16" t="s">
        <v>1536</v>
      </c>
      <c r="C326" s="16" t="s">
        <v>1636</v>
      </c>
      <c r="D326" s="16" t="s">
        <v>1636</v>
      </c>
      <c r="E326" s="16" t="s">
        <v>279</v>
      </c>
      <c r="F326" s="16" t="s">
        <v>1631</v>
      </c>
      <c r="G326" s="16" t="s">
        <v>1643</v>
      </c>
      <c r="H326" s="16" t="s">
        <v>44</v>
      </c>
      <c r="I326" s="16" t="s">
        <v>1638</v>
      </c>
      <c r="J326" s="36">
        <v>45683</v>
      </c>
      <c r="K326" s="36">
        <v>45992</v>
      </c>
      <c r="L326" s="16" t="s">
        <v>282</v>
      </c>
      <c r="M326" s="16" t="s">
        <v>1644</v>
      </c>
      <c r="N326" s="34">
        <v>78</v>
      </c>
      <c r="O326" s="34">
        <v>78</v>
      </c>
      <c r="P326" s="34">
        <v>0</v>
      </c>
      <c r="Q326" s="16">
        <v>6</v>
      </c>
      <c r="R326" s="16">
        <v>44</v>
      </c>
      <c r="S326" s="16">
        <v>44</v>
      </c>
      <c r="T326" s="16">
        <v>3</v>
      </c>
      <c r="U326" s="16">
        <v>44</v>
      </c>
      <c r="V326" s="16">
        <v>44</v>
      </c>
      <c r="W326" s="16" t="s">
        <v>1604</v>
      </c>
      <c r="X326" s="16" t="s">
        <v>1605</v>
      </c>
      <c r="Y326" s="16"/>
    </row>
    <row r="327" s="3" customFormat="1" ht="82" customHeight="1" spans="1:25">
      <c r="A327" s="16" t="s">
        <v>1645</v>
      </c>
      <c r="B327" s="16" t="s">
        <v>1536</v>
      </c>
      <c r="C327" s="16" t="s">
        <v>1636</v>
      </c>
      <c r="D327" s="16" t="s">
        <v>1636</v>
      </c>
      <c r="E327" s="16" t="s">
        <v>279</v>
      </c>
      <c r="F327" s="16" t="s">
        <v>1631</v>
      </c>
      <c r="G327" s="16" t="s">
        <v>1646</v>
      </c>
      <c r="H327" s="16" t="s">
        <v>44</v>
      </c>
      <c r="I327" s="16" t="s">
        <v>1638</v>
      </c>
      <c r="J327" s="36">
        <v>45684</v>
      </c>
      <c r="K327" s="36">
        <v>45993</v>
      </c>
      <c r="L327" s="16" t="s">
        <v>282</v>
      </c>
      <c r="M327" s="16" t="s">
        <v>1647</v>
      </c>
      <c r="N327" s="34">
        <v>100</v>
      </c>
      <c r="O327" s="34">
        <v>100</v>
      </c>
      <c r="P327" s="34">
        <v>0</v>
      </c>
      <c r="Q327" s="16">
        <v>6</v>
      </c>
      <c r="R327" s="16">
        <v>71</v>
      </c>
      <c r="S327" s="16">
        <v>71</v>
      </c>
      <c r="T327" s="16">
        <v>3</v>
      </c>
      <c r="U327" s="16">
        <v>71</v>
      </c>
      <c r="V327" s="16">
        <v>71</v>
      </c>
      <c r="W327" s="16" t="s">
        <v>1648</v>
      </c>
      <c r="X327" s="16" t="s">
        <v>1649</v>
      </c>
      <c r="Y327" s="16"/>
    </row>
    <row r="328" s="3" customFormat="1" ht="82" customHeight="1" spans="1:25">
      <c r="A328" s="16" t="s">
        <v>1650</v>
      </c>
      <c r="B328" s="16" t="s">
        <v>1536</v>
      </c>
      <c r="C328" s="16" t="s">
        <v>1636</v>
      </c>
      <c r="D328" s="16" t="s">
        <v>1636</v>
      </c>
      <c r="E328" s="16" t="s">
        <v>279</v>
      </c>
      <c r="F328" s="16" t="s">
        <v>1631</v>
      </c>
      <c r="G328" s="16" t="s">
        <v>1651</v>
      </c>
      <c r="H328" s="16" t="s">
        <v>44</v>
      </c>
      <c r="I328" s="16" t="s">
        <v>1638</v>
      </c>
      <c r="J328" s="36">
        <v>45685</v>
      </c>
      <c r="K328" s="36">
        <v>45994</v>
      </c>
      <c r="L328" s="16" t="s">
        <v>282</v>
      </c>
      <c r="M328" s="16" t="s">
        <v>1652</v>
      </c>
      <c r="N328" s="34">
        <v>100</v>
      </c>
      <c r="O328" s="34">
        <v>100</v>
      </c>
      <c r="P328" s="34">
        <v>0</v>
      </c>
      <c r="Q328" s="16">
        <v>6</v>
      </c>
      <c r="R328" s="16">
        <v>68</v>
      </c>
      <c r="S328" s="16">
        <v>68</v>
      </c>
      <c r="T328" s="16">
        <v>3</v>
      </c>
      <c r="U328" s="16">
        <v>68</v>
      </c>
      <c r="V328" s="16">
        <v>68</v>
      </c>
      <c r="W328" s="16" t="s">
        <v>1653</v>
      </c>
      <c r="X328" s="16" t="s">
        <v>1654</v>
      </c>
      <c r="Y328" s="16"/>
    </row>
    <row r="329" s="3" customFormat="1" ht="82" customHeight="1" spans="1:25">
      <c r="A329" s="16" t="s">
        <v>1655</v>
      </c>
      <c r="B329" s="16" t="s">
        <v>1536</v>
      </c>
      <c r="C329" s="16" t="s">
        <v>1636</v>
      </c>
      <c r="D329" s="16" t="s">
        <v>1636</v>
      </c>
      <c r="E329" s="16" t="s">
        <v>279</v>
      </c>
      <c r="F329" s="16" t="s">
        <v>1631</v>
      </c>
      <c r="G329" s="16" t="s">
        <v>1656</v>
      </c>
      <c r="H329" s="16" t="s">
        <v>44</v>
      </c>
      <c r="I329" s="16" t="s">
        <v>1638</v>
      </c>
      <c r="J329" s="36">
        <v>45686</v>
      </c>
      <c r="K329" s="36">
        <v>45995</v>
      </c>
      <c r="L329" s="16" t="s">
        <v>282</v>
      </c>
      <c r="M329" s="16" t="s">
        <v>1657</v>
      </c>
      <c r="N329" s="34">
        <v>32</v>
      </c>
      <c r="O329" s="34">
        <v>32</v>
      </c>
      <c r="P329" s="34">
        <v>0</v>
      </c>
      <c r="Q329" s="16">
        <v>6</v>
      </c>
      <c r="R329" s="16">
        <v>21</v>
      </c>
      <c r="S329" s="16">
        <v>21</v>
      </c>
      <c r="T329" s="16">
        <v>3</v>
      </c>
      <c r="U329" s="16">
        <v>21</v>
      </c>
      <c r="V329" s="16">
        <v>21</v>
      </c>
      <c r="W329" s="16" t="s">
        <v>1658</v>
      </c>
      <c r="X329" s="16" t="s">
        <v>1659</v>
      </c>
      <c r="Y329" s="16"/>
    </row>
    <row r="330" s="3" customFormat="1" ht="82" customHeight="1" spans="1:25">
      <c r="A330" s="16" t="s">
        <v>1660</v>
      </c>
      <c r="B330" s="16" t="s">
        <v>1536</v>
      </c>
      <c r="C330" s="16" t="s">
        <v>1636</v>
      </c>
      <c r="D330" s="16" t="s">
        <v>1636</v>
      </c>
      <c r="E330" s="16" t="s">
        <v>279</v>
      </c>
      <c r="F330" s="16" t="s">
        <v>1631</v>
      </c>
      <c r="G330" s="16" t="s">
        <v>1661</v>
      </c>
      <c r="H330" s="16" t="s">
        <v>44</v>
      </c>
      <c r="I330" s="16" t="s">
        <v>1638</v>
      </c>
      <c r="J330" s="36">
        <v>45687</v>
      </c>
      <c r="K330" s="36">
        <v>45996</v>
      </c>
      <c r="L330" s="16" t="s">
        <v>282</v>
      </c>
      <c r="M330" s="16" t="s">
        <v>1662</v>
      </c>
      <c r="N330" s="34">
        <v>25</v>
      </c>
      <c r="O330" s="34">
        <v>25</v>
      </c>
      <c r="P330" s="34">
        <v>0</v>
      </c>
      <c r="Q330" s="16">
        <v>6</v>
      </c>
      <c r="R330" s="16">
        <v>17</v>
      </c>
      <c r="S330" s="16">
        <v>17</v>
      </c>
      <c r="T330" s="16">
        <v>3</v>
      </c>
      <c r="U330" s="16">
        <v>17</v>
      </c>
      <c r="V330" s="16">
        <v>17</v>
      </c>
      <c r="W330" s="16" t="s">
        <v>1663</v>
      </c>
      <c r="X330" s="16" t="s">
        <v>1664</v>
      </c>
      <c r="Y330" s="16"/>
    </row>
    <row r="331" s="3" customFormat="1" ht="82" customHeight="1" spans="1:25">
      <c r="A331" s="16" t="s">
        <v>1665</v>
      </c>
      <c r="B331" s="16" t="s">
        <v>1536</v>
      </c>
      <c r="C331" s="17" t="s">
        <v>1537</v>
      </c>
      <c r="D331" s="17" t="s">
        <v>1537</v>
      </c>
      <c r="E331" s="17" t="s">
        <v>346</v>
      </c>
      <c r="F331" s="16" t="s">
        <v>347</v>
      </c>
      <c r="G331" s="16" t="s">
        <v>1666</v>
      </c>
      <c r="H331" s="16" t="s">
        <v>44</v>
      </c>
      <c r="I331" s="17" t="s">
        <v>346</v>
      </c>
      <c r="J331" s="33">
        <v>45658</v>
      </c>
      <c r="K331" s="33">
        <v>45992</v>
      </c>
      <c r="L331" s="17" t="s">
        <v>349</v>
      </c>
      <c r="M331" s="16" t="s">
        <v>1667</v>
      </c>
      <c r="N331" s="34">
        <v>11.97</v>
      </c>
      <c r="O331" s="34">
        <v>11.97</v>
      </c>
      <c r="P331" s="34">
        <v>0</v>
      </c>
      <c r="Q331" s="16">
        <v>10</v>
      </c>
      <c r="R331" s="16">
        <v>9</v>
      </c>
      <c r="S331" s="16">
        <v>9</v>
      </c>
      <c r="T331" s="16">
        <v>4</v>
      </c>
      <c r="U331" s="16">
        <v>9</v>
      </c>
      <c r="V331" s="16">
        <v>9</v>
      </c>
      <c r="W331" s="16" t="s">
        <v>1668</v>
      </c>
      <c r="X331" s="16" t="s">
        <v>1669</v>
      </c>
      <c r="Y331" s="16"/>
    </row>
    <row r="332" s="3" customFormat="1" ht="82" customHeight="1" spans="1:25">
      <c r="A332" s="16" t="s">
        <v>1670</v>
      </c>
      <c r="B332" s="16" t="s">
        <v>1536</v>
      </c>
      <c r="C332" s="17" t="s">
        <v>1537</v>
      </c>
      <c r="D332" s="17" t="s">
        <v>1537</v>
      </c>
      <c r="E332" s="17" t="s">
        <v>346</v>
      </c>
      <c r="F332" s="16" t="s">
        <v>347</v>
      </c>
      <c r="G332" s="16" t="s">
        <v>1671</v>
      </c>
      <c r="H332" s="16" t="s">
        <v>44</v>
      </c>
      <c r="I332" s="17" t="s">
        <v>346</v>
      </c>
      <c r="J332" s="33">
        <v>45658</v>
      </c>
      <c r="K332" s="33">
        <v>45992</v>
      </c>
      <c r="L332" s="17" t="s">
        <v>349</v>
      </c>
      <c r="M332" s="16" t="s">
        <v>1672</v>
      </c>
      <c r="N332" s="34">
        <v>49.21</v>
      </c>
      <c r="O332" s="34">
        <v>49.21</v>
      </c>
      <c r="P332" s="34">
        <v>0</v>
      </c>
      <c r="Q332" s="16">
        <v>10</v>
      </c>
      <c r="R332" s="16">
        <v>37</v>
      </c>
      <c r="S332" s="16">
        <v>37</v>
      </c>
      <c r="T332" s="16">
        <v>4</v>
      </c>
      <c r="U332" s="16">
        <v>37</v>
      </c>
      <c r="V332" s="16">
        <v>37</v>
      </c>
      <c r="W332" s="16" t="s">
        <v>1668</v>
      </c>
      <c r="X332" s="16" t="s">
        <v>1673</v>
      </c>
      <c r="Y332" s="16"/>
    </row>
    <row r="333" s="3" customFormat="1" ht="82" customHeight="1" spans="1:25">
      <c r="A333" s="16" t="s">
        <v>1674</v>
      </c>
      <c r="B333" s="16" t="s">
        <v>1536</v>
      </c>
      <c r="C333" s="17" t="s">
        <v>1537</v>
      </c>
      <c r="D333" s="17" t="s">
        <v>1537</v>
      </c>
      <c r="E333" s="17" t="s">
        <v>346</v>
      </c>
      <c r="F333" s="16" t="s">
        <v>347</v>
      </c>
      <c r="G333" s="16" t="s">
        <v>1675</v>
      </c>
      <c r="H333" s="16" t="s">
        <v>44</v>
      </c>
      <c r="I333" s="17" t="s">
        <v>346</v>
      </c>
      <c r="J333" s="33">
        <v>45658</v>
      </c>
      <c r="K333" s="33">
        <v>45992</v>
      </c>
      <c r="L333" s="17" t="s">
        <v>349</v>
      </c>
      <c r="M333" s="16" t="s">
        <v>1676</v>
      </c>
      <c r="N333" s="34">
        <v>70.49</v>
      </c>
      <c r="O333" s="34">
        <v>70.49</v>
      </c>
      <c r="P333" s="34">
        <v>0</v>
      </c>
      <c r="Q333" s="16">
        <v>10</v>
      </c>
      <c r="R333" s="16">
        <v>53</v>
      </c>
      <c r="S333" s="16">
        <v>53</v>
      </c>
      <c r="T333" s="16">
        <v>4</v>
      </c>
      <c r="U333" s="16">
        <v>53</v>
      </c>
      <c r="V333" s="16">
        <v>53</v>
      </c>
      <c r="W333" s="16" t="s">
        <v>1668</v>
      </c>
      <c r="X333" s="16" t="s">
        <v>1677</v>
      </c>
      <c r="Y333" s="16"/>
    </row>
    <row r="334" s="3" customFormat="1" ht="82" customHeight="1" spans="1:25">
      <c r="A334" s="16" t="s">
        <v>1678</v>
      </c>
      <c r="B334" s="16" t="s">
        <v>1536</v>
      </c>
      <c r="C334" s="17" t="s">
        <v>1537</v>
      </c>
      <c r="D334" s="17" t="s">
        <v>1537</v>
      </c>
      <c r="E334" s="17" t="s">
        <v>346</v>
      </c>
      <c r="F334" s="16" t="s">
        <v>347</v>
      </c>
      <c r="G334" s="16" t="s">
        <v>1679</v>
      </c>
      <c r="H334" s="16" t="s">
        <v>44</v>
      </c>
      <c r="I334" s="17" t="s">
        <v>346</v>
      </c>
      <c r="J334" s="33">
        <v>45658</v>
      </c>
      <c r="K334" s="33">
        <v>45992</v>
      </c>
      <c r="L334" s="17" t="s">
        <v>349</v>
      </c>
      <c r="M334" s="16" t="s">
        <v>1680</v>
      </c>
      <c r="N334" s="34">
        <v>83.16</v>
      </c>
      <c r="O334" s="34">
        <v>83.16</v>
      </c>
      <c r="P334" s="34">
        <v>0</v>
      </c>
      <c r="Q334" s="16">
        <v>10</v>
      </c>
      <c r="R334" s="16">
        <v>63</v>
      </c>
      <c r="S334" s="16">
        <v>63</v>
      </c>
      <c r="T334" s="16">
        <v>4</v>
      </c>
      <c r="U334" s="16">
        <v>63</v>
      </c>
      <c r="V334" s="16">
        <v>63</v>
      </c>
      <c r="W334" s="16" t="s">
        <v>1668</v>
      </c>
      <c r="X334" s="16" t="s">
        <v>1681</v>
      </c>
      <c r="Y334" s="16"/>
    </row>
    <row r="335" s="3" customFormat="1" ht="82" customHeight="1" spans="1:25">
      <c r="A335" s="16" t="s">
        <v>1682</v>
      </c>
      <c r="B335" s="16" t="s">
        <v>1536</v>
      </c>
      <c r="C335" s="17" t="s">
        <v>1537</v>
      </c>
      <c r="D335" s="17" t="s">
        <v>1537</v>
      </c>
      <c r="E335" s="17" t="s">
        <v>346</v>
      </c>
      <c r="F335" s="16" t="s">
        <v>347</v>
      </c>
      <c r="G335" s="16" t="s">
        <v>1683</v>
      </c>
      <c r="H335" s="16" t="s">
        <v>44</v>
      </c>
      <c r="I335" s="17" t="s">
        <v>346</v>
      </c>
      <c r="J335" s="33">
        <v>45658</v>
      </c>
      <c r="K335" s="33">
        <v>45992</v>
      </c>
      <c r="L335" s="17" t="s">
        <v>349</v>
      </c>
      <c r="M335" s="16" t="s">
        <v>1684</v>
      </c>
      <c r="N335" s="34">
        <v>35.64</v>
      </c>
      <c r="O335" s="34">
        <v>35.64</v>
      </c>
      <c r="P335" s="34">
        <v>0</v>
      </c>
      <c r="Q335" s="16">
        <v>10</v>
      </c>
      <c r="R335" s="16">
        <v>27</v>
      </c>
      <c r="S335" s="16">
        <v>27</v>
      </c>
      <c r="T335" s="16">
        <v>4</v>
      </c>
      <c r="U335" s="16">
        <v>27</v>
      </c>
      <c r="V335" s="16">
        <v>27</v>
      </c>
      <c r="W335" s="16" t="s">
        <v>1668</v>
      </c>
      <c r="X335" s="16" t="s">
        <v>1685</v>
      </c>
      <c r="Y335" s="16"/>
    </row>
    <row r="336" s="3" customFormat="1" ht="82" customHeight="1" spans="1:25">
      <c r="A336" s="16" t="s">
        <v>1686</v>
      </c>
      <c r="B336" s="16" t="s">
        <v>1536</v>
      </c>
      <c r="C336" s="17" t="s">
        <v>1537</v>
      </c>
      <c r="D336" s="17" t="s">
        <v>1537</v>
      </c>
      <c r="E336" s="17" t="s">
        <v>346</v>
      </c>
      <c r="F336" s="16" t="s">
        <v>347</v>
      </c>
      <c r="G336" s="16" t="s">
        <v>1687</v>
      </c>
      <c r="H336" s="16" t="s">
        <v>44</v>
      </c>
      <c r="I336" s="17" t="s">
        <v>346</v>
      </c>
      <c r="J336" s="33">
        <v>45658</v>
      </c>
      <c r="K336" s="33">
        <v>45992</v>
      </c>
      <c r="L336" s="17" t="s">
        <v>349</v>
      </c>
      <c r="M336" s="16" t="s">
        <v>1688</v>
      </c>
      <c r="N336" s="34">
        <v>26.47</v>
      </c>
      <c r="O336" s="34">
        <v>26.47</v>
      </c>
      <c r="P336" s="34">
        <v>0</v>
      </c>
      <c r="Q336" s="16">
        <v>10</v>
      </c>
      <c r="R336" s="16">
        <v>15</v>
      </c>
      <c r="S336" s="16">
        <v>15</v>
      </c>
      <c r="T336" s="16">
        <v>4</v>
      </c>
      <c r="U336" s="16">
        <v>15</v>
      </c>
      <c r="V336" s="16">
        <v>15</v>
      </c>
      <c r="W336" s="16" t="s">
        <v>1668</v>
      </c>
      <c r="X336" s="16" t="s">
        <v>1689</v>
      </c>
      <c r="Y336" s="16"/>
    </row>
    <row r="337" s="3" customFormat="1" ht="82" customHeight="1" spans="1:25">
      <c r="A337" s="16" t="s">
        <v>1690</v>
      </c>
      <c r="B337" s="17" t="s">
        <v>1536</v>
      </c>
      <c r="C337" s="17" t="s">
        <v>1630</v>
      </c>
      <c r="D337" s="17" t="s">
        <v>1608</v>
      </c>
      <c r="E337" s="17" t="s">
        <v>346</v>
      </c>
      <c r="F337" s="17" t="s">
        <v>347</v>
      </c>
      <c r="G337" s="17" t="s">
        <v>1691</v>
      </c>
      <c r="H337" s="17" t="s">
        <v>44</v>
      </c>
      <c r="I337" s="17" t="s">
        <v>346</v>
      </c>
      <c r="J337" s="33">
        <v>45658</v>
      </c>
      <c r="K337" s="33">
        <v>45992</v>
      </c>
      <c r="L337" s="17" t="s">
        <v>349</v>
      </c>
      <c r="M337" s="17" t="s">
        <v>1692</v>
      </c>
      <c r="N337" s="34">
        <v>60</v>
      </c>
      <c r="O337" s="34">
        <v>60</v>
      </c>
      <c r="P337" s="34">
        <v>0</v>
      </c>
      <c r="Q337" s="16">
        <v>10</v>
      </c>
      <c r="R337" s="16">
        <v>479</v>
      </c>
      <c r="S337" s="16">
        <v>1867</v>
      </c>
      <c r="T337" s="16">
        <v>4</v>
      </c>
      <c r="U337" s="16">
        <v>479</v>
      </c>
      <c r="V337" s="16">
        <v>1867</v>
      </c>
      <c r="W337" s="17" t="s">
        <v>1693</v>
      </c>
      <c r="X337" s="17" t="s">
        <v>1694</v>
      </c>
      <c r="Y337" s="16"/>
    </row>
    <row r="338" s="3" customFormat="1" ht="82" customHeight="1" spans="1:25">
      <c r="A338" s="16" t="s">
        <v>1695</v>
      </c>
      <c r="B338" s="17" t="s">
        <v>1536</v>
      </c>
      <c r="C338" s="17" t="s">
        <v>1607</v>
      </c>
      <c r="D338" s="17" t="s">
        <v>1608</v>
      </c>
      <c r="E338" s="17" t="s">
        <v>401</v>
      </c>
      <c r="F338" s="17" t="s">
        <v>409</v>
      </c>
      <c r="G338" s="17" t="s">
        <v>1696</v>
      </c>
      <c r="H338" s="16" t="s">
        <v>44</v>
      </c>
      <c r="I338" s="16" t="s">
        <v>409</v>
      </c>
      <c r="J338" s="36">
        <v>45689</v>
      </c>
      <c r="K338" s="36">
        <v>45992</v>
      </c>
      <c r="L338" s="17" t="s">
        <v>404</v>
      </c>
      <c r="M338" s="38" t="s">
        <v>1697</v>
      </c>
      <c r="N338" s="34">
        <v>7</v>
      </c>
      <c r="O338" s="34">
        <v>7</v>
      </c>
      <c r="P338" s="34">
        <v>0</v>
      </c>
      <c r="Q338" s="16">
        <v>10</v>
      </c>
      <c r="R338" s="16">
        <v>100</v>
      </c>
      <c r="S338" s="16">
        <v>100</v>
      </c>
      <c r="T338" s="16">
        <v>5</v>
      </c>
      <c r="U338" s="16">
        <v>100</v>
      </c>
      <c r="V338" s="16">
        <v>100</v>
      </c>
      <c r="W338" s="16" t="s">
        <v>1698</v>
      </c>
      <c r="X338" s="16" t="s">
        <v>1699</v>
      </c>
      <c r="Y338" s="16"/>
    </row>
    <row r="339" s="3" customFormat="1" ht="82" customHeight="1" spans="1:25">
      <c r="A339" s="16" t="s">
        <v>1700</v>
      </c>
      <c r="B339" s="16" t="s">
        <v>1536</v>
      </c>
      <c r="C339" s="17" t="s">
        <v>1537</v>
      </c>
      <c r="D339" s="17" t="s">
        <v>1537</v>
      </c>
      <c r="E339" s="17" t="s">
        <v>401</v>
      </c>
      <c r="F339" s="17" t="s">
        <v>409</v>
      </c>
      <c r="G339" s="16" t="s">
        <v>1701</v>
      </c>
      <c r="H339" s="17" t="s">
        <v>44</v>
      </c>
      <c r="I339" s="16" t="s">
        <v>409</v>
      </c>
      <c r="J339" s="36">
        <v>45658</v>
      </c>
      <c r="K339" s="36">
        <v>45992</v>
      </c>
      <c r="L339" s="17" t="s">
        <v>404</v>
      </c>
      <c r="M339" s="16" t="s">
        <v>1667</v>
      </c>
      <c r="N339" s="34">
        <v>11.88</v>
      </c>
      <c r="O339" s="34">
        <v>11.88</v>
      </c>
      <c r="P339" s="34">
        <v>0</v>
      </c>
      <c r="Q339" s="16">
        <v>10</v>
      </c>
      <c r="R339" s="16">
        <v>9</v>
      </c>
      <c r="S339" s="16">
        <v>9</v>
      </c>
      <c r="T339" s="16"/>
      <c r="U339" s="16">
        <v>9</v>
      </c>
      <c r="V339" s="16">
        <v>9</v>
      </c>
      <c r="W339" s="16" t="s">
        <v>1702</v>
      </c>
      <c r="X339" s="16" t="s">
        <v>1703</v>
      </c>
      <c r="Y339" s="16"/>
    </row>
    <row r="340" s="3" customFormat="1" ht="82" customHeight="1" spans="1:25">
      <c r="A340" s="16" t="s">
        <v>1704</v>
      </c>
      <c r="B340" s="16" t="s">
        <v>1536</v>
      </c>
      <c r="C340" s="17" t="s">
        <v>1537</v>
      </c>
      <c r="D340" s="17" t="s">
        <v>1537</v>
      </c>
      <c r="E340" s="17" t="s">
        <v>401</v>
      </c>
      <c r="F340" s="17" t="s">
        <v>409</v>
      </c>
      <c r="G340" s="16" t="s">
        <v>1705</v>
      </c>
      <c r="H340" s="17" t="s">
        <v>44</v>
      </c>
      <c r="I340" s="16" t="s">
        <v>409</v>
      </c>
      <c r="J340" s="36">
        <v>45658</v>
      </c>
      <c r="K340" s="36">
        <v>45992</v>
      </c>
      <c r="L340" s="17" t="s">
        <v>404</v>
      </c>
      <c r="M340" s="16" t="s">
        <v>1706</v>
      </c>
      <c r="N340" s="34">
        <v>26.4</v>
      </c>
      <c r="O340" s="34">
        <v>26.4</v>
      </c>
      <c r="P340" s="34">
        <v>0</v>
      </c>
      <c r="Q340" s="16">
        <v>10</v>
      </c>
      <c r="R340" s="16">
        <v>20</v>
      </c>
      <c r="S340" s="16">
        <v>20</v>
      </c>
      <c r="T340" s="16"/>
      <c r="U340" s="16">
        <v>20</v>
      </c>
      <c r="V340" s="16">
        <v>20</v>
      </c>
      <c r="W340" s="16" t="s">
        <v>1707</v>
      </c>
      <c r="X340" s="16" t="s">
        <v>1708</v>
      </c>
      <c r="Y340" s="16"/>
    </row>
    <row r="341" s="3" customFormat="1" ht="82" customHeight="1" spans="1:25">
      <c r="A341" s="16" t="s">
        <v>1709</v>
      </c>
      <c r="B341" s="16" t="s">
        <v>1536</v>
      </c>
      <c r="C341" s="17" t="s">
        <v>1537</v>
      </c>
      <c r="D341" s="17" t="s">
        <v>1537</v>
      </c>
      <c r="E341" s="17" t="s">
        <v>401</v>
      </c>
      <c r="F341" s="17" t="s">
        <v>409</v>
      </c>
      <c r="G341" s="16" t="s">
        <v>1710</v>
      </c>
      <c r="H341" s="17" t="s">
        <v>44</v>
      </c>
      <c r="I341" s="16" t="s">
        <v>409</v>
      </c>
      <c r="J341" s="36">
        <v>45658</v>
      </c>
      <c r="K341" s="36">
        <v>45992</v>
      </c>
      <c r="L341" s="17" t="s">
        <v>404</v>
      </c>
      <c r="M341" s="16" t="s">
        <v>1711</v>
      </c>
      <c r="N341" s="34">
        <v>75</v>
      </c>
      <c r="O341" s="34">
        <v>75</v>
      </c>
      <c r="P341" s="34">
        <v>0</v>
      </c>
      <c r="Q341" s="16">
        <v>10</v>
      </c>
      <c r="R341" s="16">
        <v>50</v>
      </c>
      <c r="S341" s="16">
        <v>50</v>
      </c>
      <c r="T341" s="16"/>
      <c r="U341" s="16">
        <v>50</v>
      </c>
      <c r="V341" s="16">
        <v>50</v>
      </c>
      <c r="W341" s="16" t="s">
        <v>1712</v>
      </c>
      <c r="X341" s="16" t="s">
        <v>1713</v>
      </c>
      <c r="Y341" s="16"/>
    </row>
    <row r="342" s="3" customFormat="1" ht="82" customHeight="1" spans="1:25">
      <c r="A342" s="16" t="s">
        <v>1714</v>
      </c>
      <c r="B342" s="16" t="s">
        <v>1536</v>
      </c>
      <c r="C342" s="17" t="s">
        <v>1537</v>
      </c>
      <c r="D342" s="17" t="s">
        <v>1537</v>
      </c>
      <c r="E342" s="17" t="s">
        <v>401</v>
      </c>
      <c r="F342" s="17" t="s">
        <v>409</v>
      </c>
      <c r="G342" s="16" t="s">
        <v>1715</v>
      </c>
      <c r="H342" s="17" t="s">
        <v>44</v>
      </c>
      <c r="I342" s="16" t="s">
        <v>409</v>
      </c>
      <c r="J342" s="36">
        <v>45658</v>
      </c>
      <c r="K342" s="36">
        <v>45992</v>
      </c>
      <c r="L342" s="17" t="s">
        <v>404</v>
      </c>
      <c r="M342" s="16" t="s">
        <v>1716</v>
      </c>
      <c r="N342" s="34">
        <v>81.84</v>
      </c>
      <c r="O342" s="34">
        <v>81.84</v>
      </c>
      <c r="P342" s="34">
        <v>0</v>
      </c>
      <c r="Q342" s="16">
        <v>10</v>
      </c>
      <c r="R342" s="16">
        <v>62</v>
      </c>
      <c r="S342" s="16">
        <v>62</v>
      </c>
      <c r="T342" s="16"/>
      <c r="U342" s="16">
        <v>62</v>
      </c>
      <c r="V342" s="16">
        <v>62</v>
      </c>
      <c r="W342" s="16" t="s">
        <v>1717</v>
      </c>
      <c r="X342" s="16" t="s">
        <v>1718</v>
      </c>
      <c r="Y342" s="16"/>
    </row>
    <row r="343" s="3" customFormat="1" ht="82" customHeight="1" spans="1:25">
      <c r="A343" s="16" t="s">
        <v>1719</v>
      </c>
      <c r="B343" s="16" t="s">
        <v>1536</v>
      </c>
      <c r="C343" s="17" t="s">
        <v>1537</v>
      </c>
      <c r="D343" s="17" t="s">
        <v>1537</v>
      </c>
      <c r="E343" s="17" t="s">
        <v>401</v>
      </c>
      <c r="F343" s="17" t="s">
        <v>409</v>
      </c>
      <c r="G343" s="16" t="s">
        <v>1720</v>
      </c>
      <c r="H343" s="17" t="s">
        <v>44</v>
      </c>
      <c r="I343" s="16" t="s">
        <v>409</v>
      </c>
      <c r="J343" s="36">
        <v>45658</v>
      </c>
      <c r="K343" s="36">
        <v>45992</v>
      </c>
      <c r="L343" s="17" t="s">
        <v>404</v>
      </c>
      <c r="M343" s="16" t="s">
        <v>1721</v>
      </c>
      <c r="N343" s="34">
        <v>7.92</v>
      </c>
      <c r="O343" s="34">
        <v>7.92</v>
      </c>
      <c r="P343" s="34">
        <v>0</v>
      </c>
      <c r="Q343" s="16">
        <v>10</v>
      </c>
      <c r="R343" s="16">
        <v>6</v>
      </c>
      <c r="S343" s="16">
        <v>6</v>
      </c>
      <c r="T343" s="16"/>
      <c r="U343" s="16">
        <v>6</v>
      </c>
      <c r="V343" s="16">
        <v>6</v>
      </c>
      <c r="W343" s="16" t="s">
        <v>1722</v>
      </c>
      <c r="X343" s="16" t="s">
        <v>1723</v>
      </c>
      <c r="Y343" s="16"/>
    </row>
    <row r="344" s="3" customFormat="1" ht="82" customHeight="1" spans="1:25">
      <c r="A344" s="16" t="s">
        <v>1724</v>
      </c>
      <c r="B344" s="16" t="s">
        <v>1536</v>
      </c>
      <c r="C344" s="17" t="s">
        <v>1537</v>
      </c>
      <c r="D344" s="17" t="s">
        <v>1537</v>
      </c>
      <c r="E344" s="17" t="s">
        <v>401</v>
      </c>
      <c r="F344" s="17" t="s">
        <v>409</v>
      </c>
      <c r="G344" s="16" t="s">
        <v>1725</v>
      </c>
      <c r="H344" s="17" t="s">
        <v>44</v>
      </c>
      <c r="I344" s="16" t="s">
        <v>409</v>
      </c>
      <c r="J344" s="36">
        <v>45658</v>
      </c>
      <c r="K344" s="36">
        <v>45992</v>
      </c>
      <c r="L344" s="17" t="s">
        <v>404</v>
      </c>
      <c r="M344" s="16" t="s">
        <v>1726</v>
      </c>
      <c r="N344" s="34">
        <v>30.72</v>
      </c>
      <c r="O344" s="34">
        <v>30.72</v>
      </c>
      <c r="P344" s="34">
        <v>0</v>
      </c>
      <c r="Q344" s="16">
        <v>10</v>
      </c>
      <c r="R344" s="16">
        <v>32</v>
      </c>
      <c r="S344" s="16">
        <v>32</v>
      </c>
      <c r="T344" s="16"/>
      <c r="U344" s="16">
        <v>32</v>
      </c>
      <c r="V344" s="16">
        <v>32</v>
      </c>
      <c r="W344" s="16" t="s">
        <v>1582</v>
      </c>
      <c r="X344" s="16" t="s">
        <v>1583</v>
      </c>
      <c r="Y344" s="16"/>
    </row>
    <row r="345" s="3" customFormat="1" ht="82" customHeight="1" spans="1:25">
      <c r="A345" s="16" t="s">
        <v>1727</v>
      </c>
      <c r="B345" s="16" t="s">
        <v>1536</v>
      </c>
      <c r="C345" s="17" t="s">
        <v>1537</v>
      </c>
      <c r="D345" s="17" t="s">
        <v>1537</v>
      </c>
      <c r="E345" s="17" t="s">
        <v>401</v>
      </c>
      <c r="F345" s="17" t="s">
        <v>409</v>
      </c>
      <c r="G345" s="16" t="s">
        <v>1728</v>
      </c>
      <c r="H345" s="17" t="s">
        <v>44</v>
      </c>
      <c r="I345" s="16" t="s">
        <v>409</v>
      </c>
      <c r="J345" s="36">
        <v>45658</v>
      </c>
      <c r="K345" s="36">
        <v>45992</v>
      </c>
      <c r="L345" s="17" t="s">
        <v>404</v>
      </c>
      <c r="M345" s="16" t="s">
        <v>1729</v>
      </c>
      <c r="N345" s="34">
        <v>24</v>
      </c>
      <c r="O345" s="34">
        <v>24</v>
      </c>
      <c r="P345" s="34">
        <v>0</v>
      </c>
      <c r="Q345" s="16">
        <v>10</v>
      </c>
      <c r="R345" s="16">
        <v>25</v>
      </c>
      <c r="S345" s="16">
        <v>25</v>
      </c>
      <c r="T345" s="16"/>
      <c r="U345" s="16">
        <v>25</v>
      </c>
      <c r="V345" s="16">
        <v>25</v>
      </c>
      <c r="W345" s="16" t="s">
        <v>1730</v>
      </c>
      <c r="X345" s="16" t="s">
        <v>1731</v>
      </c>
      <c r="Y345" s="16"/>
    </row>
    <row r="346" s="3" customFormat="1" ht="82" customHeight="1" spans="1:25">
      <c r="A346" s="16" t="s">
        <v>1732</v>
      </c>
      <c r="B346" s="16" t="s">
        <v>1536</v>
      </c>
      <c r="C346" s="16" t="s">
        <v>1537</v>
      </c>
      <c r="D346" s="16" t="s">
        <v>1537</v>
      </c>
      <c r="E346" s="16" t="s">
        <v>507</v>
      </c>
      <c r="F346" s="16" t="s">
        <v>507</v>
      </c>
      <c r="G346" s="16" t="s">
        <v>1733</v>
      </c>
      <c r="H346" s="16" t="s">
        <v>44</v>
      </c>
      <c r="I346" s="16" t="s">
        <v>507</v>
      </c>
      <c r="J346" s="36">
        <v>45658</v>
      </c>
      <c r="K346" s="36">
        <v>45992</v>
      </c>
      <c r="L346" s="16" t="s">
        <v>509</v>
      </c>
      <c r="M346" s="16" t="s">
        <v>1734</v>
      </c>
      <c r="N346" s="34">
        <v>20</v>
      </c>
      <c r="O346" s="34">
        <v>20</v>
      </c>
      <c r="P346" s="34">
        <v>0</v>
      </c>
      <c r="Q346" s="16">
        <v>11</v>
      </c>
      <c r="R346" s="16">
        <v>11</v>
      </c>
      <c r="S346" s="16">
        <v>11</v>
      </c>
      <c r="T346" s="16">
        <v>11</v>
      </c>
      <c r="U346" s="16">
        <v>11</v>
      </c>
      <c r="V346" s="16">
        <v>11</v>
      </c>
      <c r="W346" s="16" t="s">
        <v>1640</v>
      </c>
      <c r="X346" s="16" t="s">
        <v>1641</v>
      </c>
      <c r="Y346" s="16"/>
    </row>
    <row r="347" s="3" customFormat="1" ht="82" customHeight="1" spans="1:25">
      <c r="A347" s="16" t="s">
        <v>1735</v>
      </c>
      <c r="B347" s="16" t="s">
        <v>1536</v>
      </c>
      <c r="C347" s="16" t="s">
        <v>1537</v>
      </c>
      <c r="D347" s="16" t="s">
        <v>1537</v>
      </c>
      <c r="E347" s="16" t="s">
        <v>507</v>
      </c>
      <c r="F347" s="16" t="s">
        <v>507</v>
      </c>
      <c r="G347" s="16" t="s">
        <v>1736</v>
      </c>
      <c r="H347" s="16" t="s">
        <v>44</v>
      </c>
      <c r="I347" s="16" t="s">
        <v>507</v>
      </c>
      <c r="J347" s="36">
        <v>45658</v>
      </c>
      <c r="K347" s="36">
        <v>45992</v>
      </c>
      <c r="L347" s="16" t="s">
        <v>509</v>
      </c>
      <c r="M347" s="16" t="s">
        <v>1737</v>
      </c>
      <c r="N347" s="34">
        <v>50</v>
      </c>
      <c r="O347" s="34">
        <v>50</v>
      </c>
      <c r="P347" s="34">
        <v>0</v>
      </c>
      <c r="Q347" s="16">
        <v>11</v>
      </c>
      <c r="R347" s="16">
        <v>34</v>
      </c>
      <c r="S347" s="16">
        <v>34</v>
      </c>
      <c r="T347" s="16">
        <v>11</v>
      </c>
      <c r="U347" s="16">
        <v>34</v>
      </c>
      <c r="V347" s="16">
        <v>34</v>
      </c>
      <c r="W347" s="16" t="s">
        <v>1738</v>
      </c>
      <c r="X347" s="16" t="s">
        <v>1739</v>
      </c>
      <c r="Y347" s="16"/>
    </row>
    <row r="348" s="3" customFormat="1" ht="82" customHeight="1" spans="1:25">
      <c r="A348" s="16" t="s">
        <v>1740</v>
      </c>
      <c r="B348" s="16" t="s">
        <v>1536</v>
      </c>
      <c r="C348" s="16" t="s">
        <v>1537</v>
      </c>
      <c r="D348" s="16" t="s">
        <v>1537</v>
      </c>
      <c r="E348" s="16" t="s">
        <v>507</v>
      </c>
      <c r="F348" s="16" t="s">
        <v>507</v>
      </c>
      <c r="G348" s="16" t="s">
        <v>1741</v>
      </c>
      <c r="H348" s="16" t="s">
        <v>44</v>
      </c>
      <c r="I348" s="16" t="s">
        <v>507</v>
      </c>
      <c r="J348" s="36">
        <v>45658</v>
      </c>
      <c r="K348" s="36">
        <v>45992</v>
      </c>
      <c r="L348" s="16" t="s">
        <v>509</v>
      </c>
      <c r="M348" s="16" t="s">
        <v>1742</v>
      </c>
      <c r="N348" s="34">
        <v>85</v>
      </c>
      <c r="O348" s="34">
        <v>85</v>
      </c>
      <c r="P348" s="34">
        <v>0</v>
      </c>
      <c r="Q348" s="16">
        <v>11</v>
      </c>
      <c r="R348" s="16">
        <v>53</v>
      </c>
      <c r="S348" s="16">
        <v>53</v>
      </c>
      <c r="T348" s="16">
        <v>11</v>
      </c>
      <c r="U348" s="16">
        <v>53</v>
      </c>
      <c r="V348" s="16">
        <v>53</v>
      </c>
      <c r="W348" s="16" t="s">
        <v>1743</v>
      </c>
      <c r="X348" s="16" t="s">
        <v>1744</v>
      </c>
      <c r="Y348" s="16"/>
    </row>
    <row r="349" s="3" customFormat="1" ht="82" customHeight="1" spans="1:25">
      <c r="A349" s="16" t="s">
        <v>1745</v>
      </c>
      <c r="B349" s="16" t="s">
        <v>1536</v>
      </c>
      <c r="C349" s="16" t="s">
        <v>1537</v>
      </c>
      <c r="D349" s="16" t="s">
        <v>1537</v>
      </c>
      <c r="E349" s="16" t="s">
        <v>507</v>
      </c>
      <c r="F349" s="16" t="s">
        <v>507</v>
      </c>
      <c r="G349" s="16" t="s">
        <v>1746</v>
      </c>
      <c r="H349" s="16" t="s">
        <v>44</v>
      </c>
      <c r="I349" s="16" t="s">
        <v>507</v>
      </c>
      <c r="J349" s="36">
        <v>45658</v>
      </c>
      <c r="K349" s="36">
        <v>45992</v>
      </c>
      <c r="L349" s="16" t="s">
        <v>509</v>
      </c>
      <c r="M349" s="16" t="s">
        <v>1747</v>
      </c>
      <c r="N349" s="34">
        <v>80</v>
      </c>
      <c r="O349" s="34">
        <v>80</v>
      </c>
      <c r="P349" s="34">
        <v>0</v>
      </c>
      <c r="Q349" s="16">
        <v>11</v>
      </c>
      <c r="R349" s="16">
        <v>58</v>
      </c>
      <c r="S349" s="16">
        <v>58</v>
      </c>
      <c r="T349" s="16">
        <v>11</v>
      </c>
      <c r="U349" s="16">
        <v>58</v>
      </c>
      <c r="V349" s="16">
        <v>58</v>
      </c>
      <c r="W349" s="16" t="s">
        <v>1748</v>
      </c>
      <c r="X349" s="16" t="s">
        <v>1749</v>
      </c>
      <c r="Y349" s="16"/>
    </row>
    <row r="350" s="3" customFormat="1" ht="82" customHeight="1" spans="1:25">
      <c r="A350" s="16" t="s">
        <v>1750</v>
      </c>
      <c r="B350" s="16" t="s">
        <v>1536</v>
      </c>
      <c r="C350" s="16" t="s">
        <v>1537</v>
      </c>
      <c r="D350" s="16" t="s">
        <v>1537</v>
      </c>
      <c r="E350" s="16" t="s">
        <v>507</v>
      </c>
      <c r="F350" s="16" t="s">
        <v>507</v>
      </c>
      <c r="G350" s="16" t="s">
        <v>1751</v>
      </c>
      <c r="H350" s="16" t="s">
        <v>44</v>
      </c>
      <c r="I350" s="16" t="s">
        <v>507</v>
      </c>
      <c r="J350" s="36">
        <v>45658</v>
      </c>
      <c r="K350" s="36">
        <v>45992</v>
      </c>
      <c r="L350" s="16" t="s">
        <v>509</v>
      </c>
      <c r="M350" s="16" t="s">
        <v>1559</v>
      </c>
      <c r="N350" s="34">
        <v>35</v>
      </c>
      <c r="O350" s="34">
        <v>35</v>
      </c>
      <c r="P350" s="34">
        <v>0</v>
      </c>
      <c r="Q350" s="16">
        <v>11</v>
      </c>
      <c r="R350" s="16">
        <v>22</v>
      </c>
      <c r="S350" s="16">
        <v>22</v>
      </c>
      <c r="T350" s="16">
        <v>11</v>
      </c>
      <c r="U350" s="16">
        <v>22</v>
      </c>
      <c r="V350" s="16">
        <v>22</v>
      </c>
      <c r="W350" s="16" t="s">
        <v>1560</v>
      </c>
      <c r="X350" s="16" t="s">
        <v>1561</v>
      </c>
      <c r="Y350" s="16"/>
    </row>
    <row r="351" s="3" customFormat="1" ht="82" customHeight="1" spans="1:25">
      <c r="A351" s="16" t="s">
        <v>1752</v>
      </c>
      <c r="B351" s="16" t="s">
        <v>1536</v>
      </c>
      <c r="C351" s="16" t="s">
        <v>1537</v>
      </c>
      <c r="D351" s="16" t="s">
        <v>1537</v>
      </c>
      <c r="E351" s="16" t="s">
        <v>507</v>
      </c>
      <c r="F351" s="16" t="s">
        <v>507</v>
      </c>
      <c r="G351" s="16" t="s">
        <v>1753</v>
      </c>
      <c r="H351" s="16" t="s">
        <v>44</v>
      </c>
      <c r="I351" s="16" t="s">
        <v>507</v>
      </c>
      <c r="J351" s="36">
        <v>45658</v>
      </c>
      <c r="K351" s="36">
        <v>45992</v>
      </c>
      <c r="L351" s="16" t="s">
        <v>509</v>
      </c>
      <c r="M351" s="16" t="s">
        <v>1729</v>
      </c>
      <c r="N351" s="34">
        <v>30</v>
      </c>
      <c r="O351" s="34">
        <v>30</v>
      </c>
      <c r="P351" s="34">
        <v>0</v>
      </c>
      <c r="Q351" s="16">
        <v>11</v>
      </c>
      <c r="R351" s="16">
        <v>25</v>
      </c>
      <c r="S351" s="16">
        <v>25</v>
      </c>
      <c r="T351" s="16">
        <v>11</v>
      </c>
      <c r="U351" s="16">
        <v>25</v>
      </c>
      <c r="V351" s="16">
        <v>25</v>
      </c>
      <c r="W351" s="16" t="s">
        <v>1730</v>
      </c>
      <c r="X351" s="16" t="s">
        <v>1731</v>
      </c>
      <c r="Y351" s="16"/>
    </row>
    <row r="352" s="3" customFormat="1" ht="82" customHeight="1" spans="1:25">
      <c r="A352" s="16" t="s">
        <v>1754</v>
      </c>
      <c r="B352" s="16" t="s">
        <v>1536</v>
      </c>
      <c r="C352" s="16" t="s">
        <v>1537</v>
      </c>
      <c r="D352" s="16" t="s">
        <v>1537</v>
      </c>
      <c r="E352" s="16" t="s">
        <v>507</v>
      </c>
      <c r="F352" s="16" t="s">
        <v>507</v>
      </c>
      <c r="G352" s="16" t="s">
        <v>1755</v>
      </c>
      <c r="H352" s="16" t="s">
        <v>44</v>
      </c>
      <c r="I352" s="16" t="s">
        <v>507</v>
      </c>
      <c r="J352" s="36">
        <v>45658</v>
      </c>
      <c r="K352" s="36">
        <v>45992</v>
      </c>
      <c r="L352" s="16" t="s">
        <v>509</v>
      </c>
      <c r="M352" s="16" t="s">
        <v>1756</v>
      </c>
      <c r="N352" s="34">
        <v>40</v>
      </c>
      <c r="O352" s="34">
        <v>40</v>
      </c>
      <c r="P352" s="34">
        <v>0</v>
      </c>
      <c r="Q352" s="16">
        <v>11</v>
      </c>
      <c r="R352" s="16">
        <v>21</v>
      </c>
      <c r="S352" s="16">
        <v>21</v>
      </c>
      <c r="T352" s="16">
        <v>11</v>
      </c>
      <c r="U352" s="16">
        <v>21</v>
      </c>
      <c r="V352" s="16">
        <v>21</v>
      </c>
      <c r="W352" s="16" t="s">
        <v>1658</v>
      </c>
      <c r="X352" s="16" t="s">
        <v>1659</v>
      </c>
      <c r="Y352" s="16"/>
    </row>
    <row r="353" s="3" customFormat="1" ht="82" customHeight="1" spans="1:25">
      <c r="A353" s="16" t="s">
        <v>1757</v>
      </c>
      <c r="B353" s="19" t="s">
        <v>1536</v>
      </c>
      <c r="C353" s="16" t="s">
        <v>1537</v>
      </c>
      <c r="D353" s="16" t="s">
        <v>1537</v>
      </c>
      <c r="E353" s="16" t="s">
        <v>561</v>
      </c>
      <c r="F353" s="16" t="s">
        <v>1758</v>
      </c>
      <c r="G353" s="16" t="s">
        <v>1759</v>
      </c>
      <c r="H353" s="16" t="s">
        <v>44</v>
      </c>
      <c r="I353" s="16" t="s">
        <v>1760</v>
      </c>
      <c r="J353" s="36">
        <v>45658</v>
      </c>
      <c r="K353" s="36">
        <v>45992</v>
      </c>
      <c r="L353" s="16" t="s">
        <v>564</v>
      </c>
      <c r="M353" s="16" t="s">
        <v>1761</v>
      </c>
      <c r="N353" s="34">
        <v>9</v>
      </c>
      <c r="O353" s="34">
        <v>9</v>
      </c>
      <c r="P353" s="34">
        <v>0</v>
      </c>
      <c r="Q353" s="16">
        <v>6</v>
      </c>
      <c r="R353" s="16">
        <v>10</v>
      </c>
      <c r="S353" s="16">
        <v>10</v>
      </c>
      <c r="T353" s="16">
        <v>3</v>
      </c>
      <c r="U353" s="16">
        <v>10</v>
      </c>
      <c r="V353" s="16">
        <v>10</v>
      </c>
      <c r="W353" s="16" t="s">
        <v>1762</v>
      </c>
      <c r="X353" s="16" t="s">
        <v>1763</v>
      </c>
      <c r="Y353" s="16"/>
    </row>
    <row r="354" s="3" customFormat="1" ht="82" customHeight="1" spans="1:25">
      <c r="A354" s="16" t="s">
        <v>1764</v>
      </c>
      <c r="B354" s="19" t="s">
        <v>1536</v>
      </c>
      <c r="C354" s="16" t="s">
        <v>1537</v>
      </c>
      <c r="D354" s="16" t="s">
        <v>1537</v>
      </c>
      <c r="E354" s="16" t="s">
        <v>561</v>
      </c>
      <c r="F354" s="16" t="s">
        <v>1758</v>
      </c>
      <c r="G354" s="16" t="s">
        <v>1765</v>
      </c>
      <c r="H354" s="16" t="s">
        <v>44</v>
      </c>
      <c r="I354" s="16" t="s">
        <v>1760</v>
      </c>
      <c r="J354" s="36">
        <v>45659</v>
      </c>
      <c r="K354" s="36">
        <v>45993</v>
      </c>
      <c r="L354" s="16" t="s">
        <v>564</v>
      </c>
      <c r="M354" s="16" t="s">
        <v>1667</v>
      </c>
      <c r="N354" s="34">
        <v>13</v>
      </c>
      <c r="O354" s="34">
        <v>13</v>
      </c>
      <c r="P354" s="34">
        <v>0</v>
      </c>
      <c r="Q354" s="16">
        <v>6</v>
      </c>
      <c r="R354" s="16">
        <v>9</v>
      </c>
      <c r="S354" s="16">
        <v>9</v>
      </c>
      <c r="T354" s="16">
        <v>3</v>
      </c>
      <c r="U354" s="16">
        <v>9</v>
      </c>
      <c r="V354" s="16">
        <v>9</v>
      </c>
      <c r="W354" s="16" t="s">
        <v>1702</v>
      </c>
      <c r="X354" s="16" t="s">
        <v>1703</v>
      </c>
      <c r="Y354" s="16"/>
    </row>
    <row r="355" s="3" customFormat="1" ht="82" customHeight="1" spans="1:25">
      <c r="A355" s="16" t="s">
        <v>1766</v>
      </c>
      <c r="B355" s="19" t="s">
        <v>1536</v>
      </c>
      <c r="C355" s="16" t="s">
        <v>1537</v>
      </c>
      <c r="D355" s="16" t="s">
        <v>1537</v>
      </c>
      <c r="E355" s="16" t="s">
        <v>561</v>
      </c>
      <c r="F355" s="16" t="s">
        <v>1758</v>
      </c>
      <c r="G355" s="16" t="s">
        <v>1767</v>
      </c>
      <c r="H355" s="16" t="s">
        <v>44</v>
      </c>
      <c r="I355" s="16" t="s">
        <v>1760</v>
      </c>
      <c r="J355" s="36">
        <v>45660</v>
      </c>
      <c r="K355" s="36">
        <v>45994</v>
      </c>
      <c r="L355" s="16" t="s">
        <v>564</v>
      </c>
      <c r="M355" s="16" t="s">
        <v>1768</v>
      </c>
      <c r="N355" s="34">
        <v>47</v>
      </c>
      <c r="O355" s="34">
        <v>47</v>
      </c>
      <c r="P355" s="34">
        <v>0</v>
      </c>
      <c r="Q355" s="16">
        <v>6</v>
      </c>
      <c r="R355" s="16">
        <v>29</v>
      </c>
      <c r="S355" s="16">
        <v>29</v>
      </c>
      <c r="T355" s="16">
        <v>3</v>
      </c>
      <c r="U355" s="16">
        <v>29</v>
      </c>
      <c r="V355" s="16">
        <v>29</v>
      </c>
      <c r="W355" s="16" t="s">
        <v>1598</v>
      </c>
      <c r="X355" s="16" t="s">
        <v>1599</v>
      </c>
      <c r="Y355" s="16"/>
    </row>
    <row r="356" s="3" customFormat="1" ht="82" customHeight="1" spans="1:25">
      <c r="A356" s="16" t="s">
        <v>1769</v>
      </c>
      <c r="B356" s="19" t="s">
        <v>1536</v>
      </c>
      <c r="C356" s="16" t="s">
        <v>1537</v>
      </c>
      <c r="D356" s="16" t="s">
        <v>1537</v>
      </c>
      <c r="E356" s="16" t="s">
        <v>561</v>
      </c>
      <c r="F356" s="16" t="s">
        <v>1758</v>
      </c>
      <c r="G356" s="16" t="s">
        <v>1770</v>
      </c>
      <c r="H356" s="16" t="s">
        <v>44</v>
      </c>
      <c r="I356" s="16" t="s">
        <v>1760</v>
      </c>
      <c r="J356" s="36">
        <v>45661</v>
      </c>
      <c r="K356" s="36">
        <v>45995</v>
      </c>
      <c r="L356" s="16" t="s">
        <v>564</v>
      </c>
      <c r="M356" s="16" t="s">
        <v>1771</v>
      </c>
      <c r="N356" s="34">
        <v>55</v>
      </c>
      <c r="O356" s="34">
        <v>55</v>
      </c>
      <c r="P356" s="34">
        <v>0</v>
      </c>
      <c r="Q356" s="16">
        <v>6</v>
      </c>
      <c r="R356" s="16">
        <v>39</v>
      </c>
      <c r="S356" s="16">
        <v>39</v>
      </c>
      <c r="T356" s="16">
        <v>3</v>
      </c>
      <c r="U356" s="16">
        <v>39</v>
      </c>
      <c r="V356" s="16">
        <v>39</v>
      </c>
      <c r="W356" s="16" t="s">
        <v>1772</v>
      </c>
      <c r="X356" s="16" t="s">
        <v>1773</v>
      </c>
      <c r="Y356" s="16"/>
    </row>
    <row r="357" s="3" customFormat="1" ht="82" customHeight="1" spans="1:25">
      <c r="A357" s="16" t="s">
        <v>1774</v>
      </c>
      <c r="B357" s="19" t="s">
        <v>1536</v>
      </c>
      <c r="C357" s="16" t="s">
        <v>1537</v>
      </c>
      <c r="D357" s="16" t="s">
        <v>1537</v>
      </c>
      <c r="E357" s="16" t="s">
        <v>561</v>
      </c>
      <c r="F357" s="16" t="s">
        <v>1758</v>
      </c>
      <c r="G357" s="16" t="s">
        <v>1775</v>
      </c>
      <c r="H357" s="16" t="s">
        <v>44</v>
      </c>
      <c r="I357" s="16" t="s">
        <v>1760</v>
      </c>
      <c r="J357" s="36">
        <v>45658</v>
      </c>
      <c r="K357" s="36">
        <v>45992</v>
      </c>
      <c r="L357" s="16" t="s">
        <v>564</v>
      </c>
      <c r="M357" s="16" t="s">
        <v>1776</v>
      </c>
      <c r="N357" s="34">
        <v>17</v>
      </c>
      <c r="O357" s="34">
        <v>17</v>
      </c>
      <c r="P357" s="34">
        <v>0</v>
      </c>
      <c r="Q357" s="16">
        <v>6</v>
      </c>
      <c r="R357" s="16">
        <v>12</v>
      </c>
      <c r="S357" s="16">
        <v>12</v>
      </c>
      <c r="T357" s="16">
        <v>3</v>
      </c>
      <c r="U357" s="16">
        <v>12</v>
      </c>
      <c r="V357" s="16">
        <v>12</v>
      </c>
      <c r="W357" s="16" t="s">
        <v>1777</v>
      </c>
      <c r="X357" s="16" t="s">
        <v>1778</v>
      </c>
      <c r="Y357" s="16"/>
    </row>
    <row r="358" s="3" customFormat="1" ht="82" customHeight="1" spans="1:25">
      <c r="A358" s="16" t="s">
        <v>1779</v>
      </c>
      <c r="B358" s="19" t="s">
        <v>1536</v>
      </c>
      <c r="C358" s="16" t="s">
        <v>1537</v>
      </c>
      <c r="D358" s="16" t="s">
        <v>1537</v>
      </c>
      <c r="E358" s="16" t="s">
        <v>561</v>
      </c>
      <c r="F358" s="16" t="s">
        <v>1758</v>
      </c>
      <c r="G358" s="16" t="s">
        <v>1780</v>
      </c>
      <c r="H358" s="16" t="s">
        <v>44</v>
      </c>
      <c r="I358" s="16" t="s">
        <v>1760</v>
      </c>
      <c r="J358" s="36">
        <v>45658</v>
      </c>
      <c r="K358" s="36">
        <v>45992</v>
      </c>
      <c r="L358" s="16" t="s">
        <v>564</v>
      </c>
      <c r="M358" s="16" t="s">
        <v>1781</v>
      </c>
      <c r="N358" s="34">
        <v>42</v>
      </c>
      <c r="O358" s="34">
        <v>42</v>
      </c>
      <c r="P358" s="34">
        <v>0</v>
      </c>
      <c r="Q358" s="16">
        <v>6</v>
      </c>
      <c r="R358" s="16">
        <v>26</v>
      </c>
      <c r="S358" s="16">
        <v>26</v>
      </c>
      <c r="T358" s="16">
        <v>3</v>
      </c>
      <c r="U358" s="16">
        <v>26</v>
      </c>
      <c r="V358" s="16">
        <v>26</v>
      </c>
      <c r="W358" s="16" t="s">
        <v>1565</v>
      </c>
      <c r="X358" s="16" t="s">
        <v>1566</v>
      </c>
      <c r="Y358" s="16"/>
    </row>
    <row r="359" s="3" customFormat="1" ht="82" customHeight="1" spans="1:25">
      <c r="A359" s="16" t="s">
        <v>1782</v>
      </c>
      <c r="B359" s="17" t="s">
        <v>1536</v>
      </c>
      <c r="C359" s="16" t="s">
        <v>1607</v>
      </c>
      <c r="D359" s="16" t="s">
        <v>1608</v>
      </c>
      <c r="E359" s="16" t="s">
        <v>561</v>
      </c>
      <c r="F359" s="16" t="s">
        <v>1758</v>
      </c>
      <c r="G359" s="16" t="s">
        <v>1783</v>
      </c>
      <c r="H359" s="16" t="s">
        <v>44</v>
      </c>
      <c r="I359" s="16" t="s">
        <v>1760</v>
      </c>
      <c r="J359" s="36">
        <v>45658</v>
      </c>
      <c r="K359" s="36">
        <v>45992</v>
      </c>
      <c r="L359" s="16" t="s">
        <v>564</v>
      </c>
      <c r="M359" s="39" t="s">
        <v>1784</v>
      </c>
      <c r="N359" s="34">
        <v>20</v>
      </c>
      <c r="O359" s="34">
        <v>20</v>
      </c>
      <c r="P359" s="34">
        <v>0</v>
      </c>
      <c r="Q359" s="16">
        <v>6</v>
      </c>
      <c r="R359" s="16">
        <v>574</v>
      </c>
      <c r="S359" s="16">
        <v>574</v>
      </c>
      <c r="T359" s="16">
        <v>3</v>
      </c>
      <c r="U359" s="16">
        <v>574</v>
      </c>
      <c r="V359" s="16">
        <v>574</v>
      </c>
      <c r="W359" s="16" t="s">
        <v>1785</v>
      </c>
      <c r="X359" s="16" t="s">
        <v>1786</v>
      </c>
      <c r="Y359" s="16"/>
    </row>
    <row r="360" s="3" customFormat="1" ht="82" customHeight="1" spans="1:25">
      <c r="A360" s="16" t="s">
        <v>1787</v>
      </c>
      <c r="B360" s="16" t="s">
        <v>1536</v>
      </c>
      <c r="C360" s="16" t="s">
        <v>56</v>
      </c>
      <c r="D360" s="16" t="s">
        <v>56</v>
      </c>
      <c r="E360" s="16" t="s">
        <v>612</v>
      </c>
      <c r="F360" s="16" t="s">
        <v>1788</v>
      </c>
      <c r="G360" s="16" t="s">
        <v>1789</v>
      </c>
      <c r="H360" s="16" t="s">
        <v>44</v>
      </c>
      <c r="I360" s="16" t="s">
        <v>1788</v>
      </c>
      <c r="J360" s="36">
        <v>45658</v>
      </c>
      <c r="K360" s="36">
        <v>45992</v>
      </c>
      <c r="L360" s="16" t="s">
        <v>616</v>
      </c>
      <c r="M360" s="39" t="s">
        <v>1790</v>
      </c>
      <c r="N360" s="34">
        <v>60</v>
      </c>
      <c r="O360" s="34">
        <v>60</v>
      </c>
      <c r="P360" s="34">
        <v>0</v>
      </c>
      <c r="Q360" s="16">
        <v>7</v>
      </c>
      <c r="R360" s="16">
        <v>1501</v>
      </c>
      <c r="S360" s="16">
        <v>5871</v>
      </c>
      <c r="T360" s="16">
        <v>5</v>
      </c>
      <c r="U360" s="16">
        <v>460</v>
      </c>
      <c r="V360" s="16">
        <v>1924</v>
      </c>
      <c r="W360" s="16" t="s">
        <v>1634</v>
      </c>
      <c r="X360" s="16" t="s">
        <v>1791</v>
      </c>
      <c r="Y360" s="16"/>
    </row>
    <row r="361" s="3" customFormat="1" ht="82" customHeight="1" spans="1:25">
      <c r="A361" s="16" t="s">
        <v>1792</v>
      </c>
      <c r="B361" s="16" t="s">
        <v>1536</v>
      </c>
      <c r="C361" s="16" t="s">
        <v>56</v>
      </c>
      <c r="D361" s="16" t="s">
        <v>56</v>
      </c>
      <c r="E361" s="16" t="s">
        <v>612</v>
      </c>
      <c r="F361" s="16" t="s">
        <v>1788</v>
      </c>
      <c r="G361" s="16" t="s">
        <v>1793</v>
      </c>
      <c r="H361" s="16" t="s">
        <v>44</v>
      </c>
      <c r="I361" s="16" t="s">
        <v>1788</v>
      </c>
      <c r="J361" s="36">
        <v>45658</v>
      </c>
      <c r="K361" s="36">
        <v>45992</v>
      </c>
      <c r="L361" s="16" t="s">
        <v>616</v>
      </c>
      <c r="M361" s="16" t="s">
        <v>1794</v>
      </c>
      <c r="N361" s="34">
        <v>18.48</v>
      </c>
      <c r="O361" s="34">
        <v>18.48</v>
      </c>
      <c r="P361" s="34">
        <v>0</v>
      </c>
      <c r="Q361" s="16"/>
      <c r="R361" s="16">
        <v>7</v>
      </c>
      <c r="S361" s="16">
        <v>7</v>
      </c>
      <c r="T361" s="16"/>
      <c r="U361" s="16">
        <v>7</v>
      </c>
      <c r="V361" s="16">
        <v>7</v>
      </c>
      <c r="W361" s="16" t="s">
        <v>1795</v>
      </c>
      <c r="X361" s="16" t="s">
        <v>1796</v>
      </c>
      <c r="Y361" s="16"/>
    </row>
    <row r="362" s="3" customFormat="1" ht="82" customHeight="1" spans="1:25">
      <c r="A362" s="16" t="s">
        <v>1797</v>
      </c>
      <c r="B362" s="16" t="s">
        <v>1536</v>
      </c>
      <c r="C362" s="16" t="s">
        <v>56</v>
      </c>
      <c r="D362" s="16" t="s">
        <v>56</v>
      </c>
      <c r="E362" s="16" t="s">
        <v>612</v>
      </c>
      <c r="F362" s="16" t="s">
        <v>1788</v>
      </c>
      <c r="G362" s="16" t="s">
        <v>1798</v>
      </c>
      <c r="H362" s="16" t="s">
        <v>44</v>
      </c>
      <c r="I362" s="16" t="s">
        <v>1788</v>
      </c>
      <c r="J362" s="36">
        <v>45658</v>
      </c>
      <c r="K362" s="36">
        <v>45992</v>
      </c>
      <c r="L362" s="16" t="s">
        <v>616</v>
      </c>
      <c r="M362" s="16" t="s">
        <v>1706</v>
      </c>
      <c r="N362" s="34">
        <v>52.8</v>
      </c>
      <c r="O362" s="34">
        <v>52.8</v>
      </c>
      <c r="P362" s="34">
        <v>0</v>
      </c>
      <c r="Q362" s="16"/>
      <c r="R362" s="16">
        <v>20</v>
      </c>
      <c r="S362" s="16">
        <v>20</v>
      </c>
      <c r="T362" s="16"/>
      <c r="U362" s="16">
        <v>20</v>
      </c>
      <c r="V362" s="16">
        <v>20</v>
      </c>
      <c r="W362" s="16" t="s">
        <v>1799</v>
      </c>
      <c r="X362" s="16" t="s">
        <v>1708</v>
      </c>
      <c r="Y362" s="16"/>
    </row>
    <row r="363" s="3" customFormat="1" ht="82" customHeight="1" spans="1:25">
      <c r="A363" s="16" t="s">
        <v>1800</v>
      </c>
      <c r="B363" s="16" t="s">
        <v>1536</v>
      </c>
      <c r="C363" s="16" t="s">
        <v>56</v>
      </c>
      <c r="D363" s="16" t="s">
        <v>56</v>
      </c>
      <c r="E363" s="16" t="s">
        <v>612</v>
      </c>
      <c r="F363" s="16" t="s">
        <v>1788</v>
      </c>
      <c r="G363" s="16" t="s">
        <v>1801</v>
      </c>
      <c r="H363" s="16" t="s">
        <v>44</v>
      </c>
      <c r="I363" s="16" t="s">
        <v>1788</v>
      </c>
      <c r="J363" s="36">
        <v>45658</v>
      </c>
      <c r="K363" s="36">
        <v>45992</v>
      </c>
      <c r="L363" s="16" t="s">
        <v>616</v>
      </c>
      <c r="M363" s="16" t="s">
        <v>1802</v>
      </c>
      <c r="N363" s="34">
        <v>115.2</v>
      </c>
      <c r="O363" s="34">
        <v>115.2</v>
      </c>
      <c r="P363" s="34">
        <v>0</v>
      </c>
      <c r="Q363" s="16"/>
      <c r="R363" s="16">
        <v>39</v>
      </c>
      <c r="S363" s="16">
        <v>39</v>
      </c>
      <c r="T363" s="16"/>
      <c r="U363" s="16">
        <v>39</v>
      </c>
      <c r="V363" s="16">
        <v>39</v>
      </c>
      <c r="W363" s="16" t="s">
        <v>1803</v>
      </c>
      <c r="X363" s="16" t="s">
        <v>1773</v>
      </c>
      <c r="Y363" s="16"/>
    </row>
    <row r="364" s="3" customFormat="1" ht="82" customHeight="1" spans="1:25">
      <c r="A364" s="16" t="s">
        <v>1804</v>
      </c>
      <c r="B364" s="16" t="s">
        <v>1536</v>
      </c>
      <c r="C364" s="16" t="s">
        <v>56</v>
      </c>
      <c r="D364" s="16" t="s">
        <v>56</v>
      </c>
      <c r="E364" s="16" t="s">
        <v>612</v>
      </c>
      <c r="F364" s="16" t="s">
        <v>1788</v>
      </c>
      <c r="G364" s="16" t="s">
        <v>1805</v>
      </c>
      <c r="H364" s="16" t="s">
        <v>44</v>
      </c>
      <c r="I364" s="16" t="s">
        <v>1788</v>
      </c>
      <c r="J364" s="36">
        <v>45658</v>
      </c>
      <c r="K364" s="36">
        <v>45992</v>
      </c>
      <c r="L364" s="16" t="s">
        <v>616</v>
      </c>
      <c r="M364" s="16" t="s">
        <v>1806</v>
      </c>
      <c r="N364" s="34">
        <v>129.36</v>
      </c>
      <c r="O364" s="34">
        <v>129.36</v>
      </c>
      <c r="P364" s="34">
        <v>0</v>
      </c>
      <c r="Q364" s="16"/>
      <c r="R364" s="16">
        <v>49</v>
      </c>
      <c r="S364" s="16">
        <v>49</v>
      </c>
      <c r="T364" s="16"/>
      <c r="U364" s="16">
        <v>49</v>
      </c>
      <c r="V364" s="16">
        <v>49</v>
      </c>
      <c r="W364" s="16" t="s">
        <v>1807</v>
      </c>
      <c r="X364" s="16" t="s">
        <v>1808</v>
      </c>
      <c r="Y364" s="16"/>
    </row>
    <row r="365" s="3" customFormat="1" ht="82" customHeight="1" spans="1:25">
      <c r="A365" s="16" t="s">
        <v>1809</v>
      </c>
      <c r="B365" s="16" t="s">
        <v>1536</v>
      </c>
      <c r="C365" s="16" t="s">
        <v>56</v>
      </c>
      <c r="D365" s="16" t="s">
        <v>56</v>
      </c>
      <c r="E365" s="16" t="s">
        <v>612</v>
      </c>
      <c r="F365" s="16" t="s">
        <v>1788</v>
      </c>
      <c r="G365" s="16" t="s">
        <v>1810</v>
      </c>
      <c r="H365" s="16" t="s">
        <v>44</v>
      </c>
      <c r="I365" s="16" t="s">
        <v>1788</v>
      </c>
      <c r="J365" s="36">
        <v>45658</v>
      </c>
      <c r="K365" s="36">
        <v>45992</v>
      </c>
      <c r="L365" s="16" t="s">
        <v>616</v>
      </c>
      <c r="M365" s="16" t="s">
        <v>1811</v>
      </c>
      <c r="N365" s="34">
        <v>36.96</v>
      </c>
      <c r="O365" s="34">
        <v>36.96</v>
      </c>
      <c r="P365" s="34">
        <v>0</v>
      </c>
      <c r="Q365" s="16"/>
      <c r="R365" s="16">
        <v>14</v>
      </c>
      <c r="S365" s="16">
        <v>14</v>
      </c>
      <c r="T365" s="16"/>
      <c r="U365" s="16">
        <v>14</v>
      </c>
      <c r="V365" s="16">
        <v>14</v>
      </c>
      <c r="W365" s="16" t="s">
        <v>1812</v>
      </c>
      <c r="X365" s="16" t="s">
        <v>1813</v>
      </c>
      <c r="Y365" s="16"/>
    </row>
    <row r="366" s="3" customFormat="1" ht="82" customHeight="1" spans="1:25">
      <c r="A366" s="16" t="s">
        <v>1814</v>
      </c>
      <c r="B366" s="16" t="s">
        <v>1536</v>
      </c>
      <c r="C366" s="16" t="s">
        <v>56</v>
      </c>
      <c r="D366" s="16" t="s">
        <v>56</v>
      </c>
      <c r="E366" s="16" t="s">
        <v>612</v>
      </c>
      <c r="F366" s="16" t="s">
        <v>1788</v>
      </c>
      <c r="G366" s="16" t="s">
        <v>1815</v>
      </c>
      <c r="H366" s="16" t="s">
        <v>44</v>
      </c>
      <c r="I366" s="16" t="s">
        <v>1788</v>
      </c>
      <c r="J366" s="36">
        <v>45658</v>
      </c>
      <c r="K366" s="36">
        <v>45992</v>
      </c>
      <c r="L366" s="16" t="s">
        <v>616</v>
      </c>
      <c r="M366" s="16" t="s">
        <v>1816</v>
      </c>
      <c r="N366" s="34">
        <v>65.18</v>
      </c>
      <c r="O366" s="34">
        <v>65.18</v>
      </c>
      <c r="P366" s="34">
        <v>0</v>
      </c>
      <c r="Q366" s="16"/>
      <c r="R366" s="16">
        <v>37</v>
      </c>
      <c r="S366" s="16">
        <v>37</v>
      </c>
      <c r="T366" s="16"/>
      <c r="U366" s="16">
        <v>37</v>
      </c>
      <c r="V366" s="16">
        <v>37</v>
      </c>
      <c r="W366" s="16" t="s">
        <v>1817</v>
      </c>
      <c r="X366" s="16" t="s">
        <v>1818</v>
      </c>
      <c r="Y366" s="16"/>
    </row>
    <row r="367" s="3" customFormat="1" ht="67" customHeight="1" spans="1:25">
      <c r="A367" s="16" t="s">
        <v>1819</v>
      </c>
      <c r="B367" s="16" t="s">
        <v>1536</v>
      </c>
      <c r="C367" s="17" t="s">
        <v>1537</v>
      </c>
      <c r="D367" s="16" t="s">
        <v>1608</v>
      </c>
      <c r="E367" s="16" t="s">
        <v>692</v>
      </c>
      <c r="F367" s="16" t="s">
        <v>692</v>
      </c>
      <c r="G367" s="16" t="s">
        <v>1820</v>
      </c>
      <c r="H367" s="16" t="s">
        <v>44</v>
      </c>
      <c r="I367" s="16" t="s">
        <v>1821</v>
      </c>
      <c r="J367" s="36">
        <v>45717</v>
      </c>
      <c r="K367" s="36">
        <v>45992</v>
      </c>
      <c r="L367" s="16" t="s">
        <v>696</v>
      </c>
      <c r="M367" s="39" t="s">
        <v>1822</v>
      </c>
      <c r="N367" s="34">
        <v>30</v>
      </c>
      <c r="O367" s="34">
        <v>30</v>
      </c>
      <c r="P367" s="34">
        <v>0</v>
      </c>
      <c r="Q367" s="16">
        <v>6</v>
      </c>
      <c r="R367" s="16">
        <v>398</v>
      </c>
      <c r="S367" s="16">
        <v>1522</v>
      </c>
      <c r="T367" s="16">
        <v>4</v>
      </c>
      <c r="U367" s="16">
        <v>393</v>
      </c>
      <c r="V367" s="16">
        <v>1520</v>
      </c>
      <c r="W367" s="39" t="s">
        <v>1823</v>
      </c>
      <c r="X367" s="39" t="s">
        <v>1823</v>
      </c>
      <c r="Y367" s="16"/>
    </row>
    <row r="368" s="3" customFormat="1" ht="67" customHeight="1" spans="1:25">
      <c r="A368" s="16" t="s">
        <v>1824</v>
      </c>
      <c r="B368" s="16" t="s">
        <v>1536</v>
      </c>
      <c r="C368" s="16" t="s">
        <v>1537</v>
      </c>
      <c r="D368" s="16" t="s">
        <v>1537</v>
      </c>
      <c r="E368" s="16" t="s">
        <v>692</v>
      </c>
      <c r="F368" s="16" t="s">
        <v>692</v>
      </c>
      <c r="G368" s="16" t="s">
        <v>1825</v>
      </c>
      <c r="H368" s="16" t="s">
        <v>44</v>
      </c>
      <c r="I368" s="16" t="s">
        <v>1821</v>
      </c>
      <c r="J368" s="36">
        <v>45658</v>
      </c>
      <c r="K368" s="36">
        <v>45992</v>
      </c>
      <c r="L368" s="16" t="s">
        <v>696</v>
      </c>
      <c r="M368" s="16" t="s">
        <v>1721</v>
      </c>
      <c r="N368" s="34">
        <v>7.92</v>
      </c>
      <c r="O368" s="34">
        <v>7.92</v>
      </c>
      <c r="P368" s="34">
        <v>0</v>
      </c>
      <c r="Q368" s="16">
        <v>6</v>
      </c>
      <c r="R368" s="16">
        <v>6</v>
      </c>
      <c r="S368" s="16">
        <v>6</v>
      </c>
      <c r="T368" s="16">
        <v>4</v>
      </c>
      <c r="U368" s="16">
        <v>6</v>
      </c>
      <c r="V368" s="16">
        <v>6</v>
      </c>
      <c r="W368" s="16" t="s">
        <v>1722</v>
      </c>
      <c r="X368" s="16" t="s">
        <v>1723</v>
      </c>
      <c r="Y368" s="16"/>
    </row>
    <row r="369" s="3" customFormat="1" ht="67" customHeight="1" spans="1:25">
      <c r="A369" s="16" t="s">
        <v>1826</v>
      </c>
      <c r="B369" s="16" t="s">
        <v>1536</v>
      </c>
      <c r="C369" s="16" t="s">
        <v>1537</v>
      </c>
      <c r="D369" s="16" t="s">
        <v>1537</v>
      </c>
      <c r="E369" s="16" t="s">
        <v>692</v>
      </c>
      <c r="F369" s="16" t="s">
        <v>692</v>
      </c>
      <c r="G369" s="16" t="s">
        <v>1827</v>
      </c>
      <c r="H369" s="16" t="s">
        <v>44</v>
      </c>
      <c r="I369" s="16" t="s">
        <v>1821</v>
      </c>
      <c r="J369" s="36">
        <v>45658</v>
      </c>
      <c r="K369" s="36">
        <v>45992</v>
      </c>
      <c r="L369" s="16" t="s">
        <v>696</v>
      </c>
      <c r="M369" s="16" t="s">
        <v>1539</v>
      </c>
      <c r="N369" s="34">
        <v>21.12</v>
      </c>
      <c r="O369" s="82">
        <v>21.12</v>
      </c>
      <c r="P369" s="82">
        <v>0</v>
      </c>
      <c r="Q369" s="84">
        <v>6</v>
      </c>
      <c r="R369" s="84">
        <v>16</v>
      </c>
      <c r="S369" s="84">
        <v>16</v>
      </c>
      <c r="T369" s="84">
        <v>4</v>
      </c>
      <c r="U369" s="84">
        <v>16</v>
      </c>
      <c r="V369" s="84">
        <v>16</v>
      </c>
      <c r="W369" s="16" t="s">
        <v>1540</v>
      </c>
      <c r="X369" s="16" t="s">
        <v>1541</v>
      </c>
      <c r="Y369" s="16"/>
    </row>
    <row r="370" s="3" customFormat="1" ht="67" customHeight="1" spans="1:25">
      <c r="A370" s="16" t="s">
        <v>1828</v>
      </c>
      <c r="B370" s="16" t="s">
        <v>1536</v>
      </c>
      <c r="C370" s="16" t="s">
        <v>1537</v>
      </c>
      <c r="D370" s="16" t="s">
        <v>1537</v>
      </c>
      <c r="E370" s="16" t="s">
        <v>692</v>
      </c>
      <c r="F370" s="16" t="s">
        <v>692</v>
      </c>
      <c r="G370" s="16" t="s">
        <v>1829</v>
      </c>
      <c r="H370" s="16" t="s">
        <v>44</v>
      </c>
      <c r="I370" s="16" t="s">
        <v>1821</v>
      </c>
      <c r="J370" s="36">
        <v>45658</v>
      </c>
      <c r="K370" s="36">
        <v>45992</v>
      </c>
      <c r="L370" s="16" t="s">
        <v>696</v>
      </c>
      <c r="M370" s="16" t="s">
        <v>1830</v>
      </c>
      <c r="N370" s="34">
        <v>43.44</v>
      </c>
      <c r="O370" s="82">
        <v>43.44</v>
      </c>
      <c r="P370" s="82">
        <v>0</v>
      </c>
      <c r="Q370" s="84">
        <v>6</v>
      </c>
      <c r="R370" s="84">
        <v>28</v>
      </c>
      <c r="S370" s="84">
        <v>28</v>
      </c>
      <c r="T370" s="84">
        <v>4</v>
      </c>
      <c r="U370" s="85">
        <v>28</v>
      </c>
      <c r="V370" s="84">
        <v>28</v>
      </c>
      <c r="W370" s="16" t="s">
        <v>1831</v>
      </c>
      <c r="X370" s="16" t="s">
        <v>1832</v>
      </c>
      <c r="Y370" s="16"/>
    </row>
    <row r="371" s="3" customFormat="1" ht="67" customHeight="1" spans="1:25">
      <c r="A371" s="16" t="s">
        <v>1833</v>
      </c>
      <c r="B371" s="16" t="s">
        <v>1536</v>
      </c>
      <c r="C371" s="16" t="s">
        <v>1537</v>
      </c>
      <c r="D371" s="16" t="s">
        <v>1537</v>
      </c>
      <c r="E371" s="16" t="s">
        <v>692</v>
      </c>
      <c r="F371" s="16" t="s">
        <v>692</v>
      </c>
      <c r="G371" s="16" t="s">
        <v>1834</v>
      </c>
      <c r="H371" s="16" t="s">
        <v>44</v>
      </c>
      <c r="I371" s="16" t="s">
        <v>1821</v>
      </c>
      <c r="J371" s="36">
        <v>45658</v>
      </c>
      <c r="K371" s="36">
        <v>45992</v>
      </c>
      <c r="L371" s="16" t="s">
        <v>696</v>
      </c>
      <c r="M371" s="16" t="s">
        <v>1835</v>
      </c>
      <c r="N371" s="34">
        <v>59.4</v>
      </c>
      <c r="O371" s="82">
        <v>59.4</v>
      </c>
      <c r="P371" s="82">
        <v>0</v>
      </c>
      <c r="Q371" s="84">
        <v>6</v>
      </c>
      <c r="R371" s="84">
        <v>45</v>
      </c>
      <c r="S371" s="84">
        <v>45</v>
      </c>
      <c r="T371" s="84">
        <v>4</v>
      </c>
      <c r="U371" s="84">
        <v>45</v>
      </c>
      <c r="V371" s="84">
        <v>45</v>
      </c>
      <c r="W371" s="16" t="s">
        <v>1836</v>
      </c>
      <c r="X371" s="16" t="s">
        <v>1837</v>
      </c>
      <c r="Y371" s="16"/>
    </row>
    <row r="372" s="3" customFormat="1" ht="67" customHeight="1" spans="1:25">
      <c r="A372" s="16" t="s">
        <v>1838</v>
      </c>
      <c r="B372" s="16" t="s">
        <v>1536</v>
      </c>
      <c r="C372" s="16" t="s">
        <v>1537</v>
      </c>
      <c r="D372" s="16" t="s">
        <v>1537</v>
      </c>
      <c r="E372" s="16" t="s">
        <v>692</v>
      </c>
      <c r="F372" s="16" t="s">
        <v>692</v>
      </c>
      <c r="G372" s="16" t="s">
        <v>1839</v>
      </c>
      <c r="H372" s="16" t="s">
        <v>44</v>
      </c>
      <c r="I372" s="16" t="s">
        <v>1821</v>
      </c>
      <c r="J372" s="36">
        <v>45658</v>
      </c>
      <c r="K372" s="36">
        <v>45992</v>
      </c>
      <c r="L372" s="16" t="s">
        <v>696</v>
      </c>
      <c r="M372" s="16" t="s">
        <v>1840</v>
      </c>
      <c r="N372" s="34">
        <v>22.44</v>
      </c>
      <c r="O372" s="34">
        <v>22.44</v>
      </c>
      <c r="P372" s="34">
        <v>0</v>
      </c>
      <c r="Q372" s="16">
        <v>6</v>
      </c>
      <c r="R372" s="16">
        <v>17</v>
      </c>
      <c r="S372" s="16">
        <v>17</v>
      </c>
      <c r="T372" s="16">
        <v>4</v>
      </c>
      <c r="U372" s="16">
        <v>17</v>
      </c>
      <c r="V372" s="16">
        <v>17</v>
      </c>
      <c r="W372" s="16" t="s">
        <v>1663</v>
      </c>
      <c r="X372" s="16" t="s">
        <v>1664</v>
      </c>
      <c r="Y372" s="16"/>
    </row>
    <row r="373" s="3" customFormat="1" ht="67" customHeight="1" spans="1:25">
      <c r="A373" s="16" t="s">
        <v>1841</v>
      </c>
      <c r="B373" s="16" t="s">
        <v>1536</v>
      </c>
      <c r="C373" s="16" t="s">
        <v>1537</v>
      </c>
      <c r="D373" s="16" t="s">
        <v>1537</v>
      </c>
      <c r="E373" s="16" t="s">
        <v>692</v>
      </c>
      <c r="F373" s="16" t="s">
        <v>692</v>
      </c>
      <c r="G373" s="16" t="s">
        <v>1842</v>
      </c>
      <c r="H373" s="16" t="s">
        <v>44</v>
      </c>
      <c r="I373" s="16" t="s">
        <v>1821</v>
      </c>
      <c r="J373" s="36">
        <v>45658</v>
      </c>
      <c r="K373" s="36">
        <v>45992</v>
      </c>
      <c r="L373" s="16" t="s">
        <v>696</v>
      </c>
      <c r="M373" s="16" t="s">
        <v>1564</v>
      </c>
      <c r="N373" s="34">
        <v>25.48</v>
      </c>
      <c r="O373" s="34">
        <v>25.48</v>
      </c>
      <c r="P373" s="34">
        <v>0</v>
      </c>
      <c r="Q373" s="16">
        <v>6</v>
      </c>
      <c r="R373" s="16">
        <v>26</v>
      </c>
      <c r="S373" s="16">
        <v>26</v>
      </c>
      <c r="T373" s="16">
        <v>4</v>
      </c>
      <c r="U373" s="16">
        <v>26</v>
      </c>
      <c r="V373" s="16">
        <v>26</v>
      </c>
      <c r="W373" s="16" t="s">
        <v>1565</v>
      </c>
      <c r="X373" s="16" t="s">
        <v>1566</v>
      </c>
      <c r="Y373" s="16"/>
    </row>
    <row r="374" s="3" customFormat="1" ht="67" customHeight="1" spans="1:25">
      <c r="A374" s="16" t="s">
        <v>1843</v>
      </c>
      <c r="B374" s="16" t="s">
        <v>1536</v>
      </c>
      <c r="C374" s="16" t="s">
        <v>1537</v>
      </c>
      <c r="D374" s="16" t="s">
        <v>1537</v>
      </c>
      <c r="E374" s="16" t="s">
        <v>692</v>
      </c>
      <c r="F374" s="16" t="s">
        <v>692</v>
      </c>
      <c r="G374" s="16" t="s">
        <v>1844</v>
      </c>
      <c r="H374" s="16" t="s">
        <v>44</v>
      </c>
      <c r="I374" s="16" t="s">
        <v>1821</v>
      </c>
      <c r="J374" s="36">
        <v>45658</v>
      </c>
      <c r="K374" s="36">
        <v>45992</v>
      </c>
      <c r="L374" s="16" t="s">
        <v>696</v>
      </c>
      <c r="M374" s="16" t="s">
        <v>1845</v>
      </c>
      <c r="N374" s="34">
        <v>11.35</v>
      </c>
      <c r="O374" s="34">
        <v>11.35</v>
      </c>
      <c r="P374" s="34">
        <v>0</v>
      </c>
      <c r="Q374" s="16">
        <v>6</v>
      </c>
      <c r="R374" s="16">
        <v>9</v>
      </c>
      <c r="S374" s="16">
        <v>9</v>
      </c>
      <c r="T374" s="16">
        <v>4</v>
      </c>
      <c r="U374" s="16">
        <v>9</v>
      </c>
      <c r="V374" s="16">
        <v>9</v>
      </c>
      <c r="W374" s="16" t="s">
        <v>1702</v>
      </c>
      <c r="X374" s="16" t="s">
        <v>1703</v>
      </c>
      <c r="Y374" s="16"/>
    </row>
    <row r="375" s="3" customFormat="1" ht="52" customHeight="1" spans="1:25">
      <c r="A375" s="16" t="s">
        <v>1846</v>
      </c>
      <c r="B375" s="17" t="s">
        <v>1536</v>
      </c>
      <c r="C375" s="16" t="s">
        <v>1847</v>
      </c>
      <c r="D375" s="16" t="s">
        <v>1848</v>
      </c>
      <c r="E375" s="16" t="s">
        <v>759</v>
      </c>
      <c r="F375" s="16" t="s">
        <v>759</v>
      </c>
      <c r="G375" s="16" t="s">
        <v>1849</v>
      </c>
      <c r="H375" s="16" t="s">
        <v>44</v>
      </c>
      <c r="I375" s="16" t="s">
        <v>759</v>
      </c>
      <c r="J375" s="36">
        <v>45658</v>
      </c>
      <c r="K375" s="36">
        <v>45992</v>
      </c>
      <c r="L375" s="16" t="s">
        <v>1850</v>
      </c>
      <c r="M375" s="16" t="s">
        <v>1851</v>
      </c>
      <c r="N375" s="34">
        <v>50</v>
      </c>
      <c r="O375" s="34">
        <v>50</v>
      </c>
      <c r="P375" s="34">
        <v>0</v>
      </c>
      <c r="Q375" s="16" t="s">
        <v>1852</v>
      </c>
      <c r="R375" s="16" t="s">
        <v>1853</v>
      </c>
      <c r="S375" s="16" t="s">
        <v>1854</v>
      </c>
      <c r="T375" s="16" t="s">
        <v>1852</v>
      </c>
      <c r="U375" s="16" t="s">
        <v>1855</v>
      </c>
      <c r="V375" s="16" t="s">
        <v>1856</v>
      </c>
      <c r="W375" s="16" t="s">
        <v>1857</v>
      </c>
      <c r="X375" s="16" t="s">
        <v>1858</v>
      </c>
      <c r="Y375" s="16"/>
    </row>
    <row r="376" s="3" customFormat="1" ht="52" customHeight="1" spans="1:25">
      <c r="A376" s="16" t="s">
        <v>1859</v>
      </c>
      <c r="B376" s="17" t="s">
        <v>1536</v>
      </c>
      <c r="C376" s="16" t="s">
        <v>1847</v>
      </c>
      <c r="D376" s="16" t="s">
        <v>1848</v>
      </c>
      <c r="E376" s="16" t="s">
        <v>759</v>
      </c>
      <c r="F376" s="16" t="s">
        <v>759</v>
      </c>
      <c r="G376" s="16" t="s">
        <v>1860</v>
      </c>
      <c r="H376" s="16" t="s">
        <v>44</v>
      </c>
      <c r="I376" s="16" t="s">
        <v>759</v>
      </c>
      <c r="J376" s="36">
        <v>45658</v>
      </c>
      <c r="K376" s="36">
        <v>45992</v>
      </c>
      <c r="L376" s="16" t="s">
        <v>1850</v>
      </c>
      <c r="M376" s="16" t="s">
        <v>1861</v>
      </c>
      <c r="N376" s="34">
        <v>300</v>
      </c>
      <c r="O376" s="34">
        <v>300</v>
      </c>
      <c r="P376" s="34">
        <v>0</v>
      </c>
      <c r="Q376" s="16" t="s">
        <v>1852</v>
      </c>
      <c r="R376" s="16" t="s">
        <v>1862</v>
      </c>
      <c r="S376" s="16" t="s">
        <v>1863</v>
      </c>
      <c r="T376" s="16" t="s">
        <v>1852</v>
      </c>
      <c r="U376" s="16" t="s">
        <v>1864</v>
      </c>
      <c r="V376" s="16" t="s">
        <v>1865</v>
      </c>
      <c r="W376" s="16" t="s">
        <v>1866</v>
      </c>
      <c r="X376" s="16" t="s">
        <v>1867</v>
      </c>
      <c r="Y376" s="16"/>
    </row>
    <row r="377" s="3" customFormat="1" ht="52" customHeight="1" spans="1:25">
      <c r="A377" s="16" t="s">
        <v>1868</v>
      </c>
      <c r="B377" s="17" t="s">
        <v>1536</v>
      </c>
      <c r="C377" s="16" t="s">
        <v>1607</v>
      </c>
      <c r="D377" s="16" t="s">
        <v>1608</v>
      </c>
      <c r="E377" s="16" t="s">
        <v>759</v>
      </c>
      <c r="F377" s="16" t="s">
        <v>759</v>
      </c>
      <c r="G377" s="16" t="s">
        <v>1869</v>
      </c>
      <c r="H377" s="16" t="s">
        <v>44</v>
      </c>
      <c r="I377" s="16" t="s">
        <v>1870</v>
      </c>
      <c r="J377" s="33">
        <v>45658</v>
      </c>
      <c r="K377" s="33">
        <v>45992</v>
      </c>
      <c r="L377" s="16" t="s">
        <v>1850</v>
      </c>
      <c r="M377" s="16" t="s">
        <v>1871</v>
      </c>
      <c r="N377" s="34">
        <v>20</v>
      </c>
      <c r="O377" s="34">
        <v>20</v>
      </c>
      <c r="P377" s="34">
        <v>0</v>
      </c>
      <c r="Q377" s="16" t="s">
        <v>1852</v>
      </c>
      <c r="R377" s="16" t="s">
        <v>1872</v>
      </c>
      <c r="S377" s="16" t="s">
        <v>1873</v>
      </c>
      <c r="T377" s="16" t="s">
        <v>1852</v>
      </c>
      <c r="U377" s="16" t="s">
        <v>1874</v>
      </c>
      <c r="V377" s="16" t="s">
        <v>1874</v>
      </c>
      <c r="W377" s="16" t="s">
        <v>1875</v>
      </c>
      <c r="X377" s="16" t="s">
        <v>1876</v>
      </c>
      <c r="Y377" s="16"/>
    </row>
    <row r="378" s="3" customFormat="1" ht="52" customHeight="1" spans="1:25">
      <c r="A378" s="16" t="s">
        <v>1877</v>
      </c>
      <c r="B378" s="17" t="s">
        <v>1536</v>
      </c>
      <c r="C378" s="16" t="s">
        <v>1607</v>
      </c>
      <c r="D378" s="16" t="s">
        <v>1608</v>
      </c>
      <c r="E378" s="16" t="s">
        <v>759</v>
      </c>
      <c r="F378" s="16" t="s">
        <v>759</v>
      </c>
      <c r="G378" s="16" t="s">
        <v>1878</v>
      </c>
      <c r="H378" s="16" t="s">
        <v>44</v>
      </c>
      <c r="I378" s="16" t="s">
        <v>1870</v>
      </c>
      <c r="J378" s="33">
        <v>45658</v>
      </c>
      <c r="K378" s="33">
        <v>45992</v>
      </c>
      <c r="L378" s="16" t="s">
        <v>1850</v>
      </c>
      <c r="M378" s="16" t="s">
        <v>1879</v>
      </c>
      <c r="N378" s="34">
        <v>52</v>
      </c>
      <c r="O378" s="34">
        <v>52</v>
      </c>
      <c r="P378" s="34">
        <v>0</v>
      </c>
      <c r="Q378" s="16" t="s">
        <v>1852</v>
      </c>
      <c r="R378" s="16" t="s">
        <v>1880</v>
      </c>
      <c r="S378" s="16" t="s">
        <v>1881</v>
      </c>
      <c r="T378" s="16" t="s">
        <v>1852</v>
      </c>
      <c r="U378" s="16" t="s">
        <v>1882</v>
      </c>
      <c r="V378" s="16" t="s">
        <v>1882</v>
      </c>
      <c r="W378" s="16" t="s">
        <v>1883</v>
      </c>
      <c r="X378" s="16" t="s">
        <v>1884</v>
      </c>
      <c r="Y378" s="16"/>
    </row>
    <row r="379" s="2" customFormat="1" ht="35" customHeight="1" spans="1:25">
      <c r="A379" s="15" t="s">
        <v>1885</v>
      </c>
      <c r="B379" s="15" t="s">
        <v>1886</v>
      </c>
      <c r="C379" s="15"/>
      <c r="D379" s="15"/>
      <c r="E379" s="15"/>
      <c r="F379" s="15"/>
      <c r="G379" s="15"/>
      <c r="H379" s="15"/>
      <c r="I379" s="83"/>
      <c r="J379" s="75"/>
      <c r="K379" s="75"/>
      <c r="L379" s="15"/>
      <c r="M379" s="83"/>
      <c r="N379" s="32">
        <f>SUM(N380:N636)</f>
        <v>44402.295</v>
      </c>
      <c r="O379" s="32">
        <f>SUM(O380:O636)</f>
        <v>44402.295</v>
      </c>
      <c r="P379" s="32">
        <f>SUM(P380:P636)</f>
        <v>0</v>
      </c>
      <c r="Q379" s="15"/>
      <c r="R379" s="15"/>
      <c r="S379" s="15"/>
      <c r="T379" s="15"/>
      <c r="U379" s="15"/>
      <c r="V379" s="15"/>
      <c r="W379" s="15"/>
      <c r="X379" s="15"/>
      <c r="Y379" s="86"/>
    </row>
    <row r="380" s="2" customFormat="1" ht="131" customHeight="1" spans="1:25">
      <c r="A380" s="16" t="s">
        <v>1887</v>
      </c>
      <c r="B380" s="16" t="s">
        <v>1888</v>
      </c>
      <c r="C380" s="16" t="s">
        <v>793</v>
      </c>
      <c r="D380" s="16" t="s">
        <v>1889</v>
      </c>
      <c r="E380" s="16" t="s">
        <v>41</v>
      </c>
      <c r="F380" s="16" t="s">
        <v>1890</v>
      </c>
      <c r="G380" s="16" t="s">
        <v>1891</v>
      </c>
      <c r="H380" s="16" t="s">
        <v>44</v>
      </c>
      <c r="I380" s="16" t="s">
        <v>1892</v>
      </c>
      <c r="J380" s="33">
        <v>45658</v>
      </c>
      <c r="K380" s="33">
        <v>45995</v>
      </c>
      <c r="L380" s="16" t="s">
        <v>46</v>
      </c>
      <c r="M380" s="16" t="s">
        <v>1893</v>
      </c>
      <c r="N380" s="34">
        <v>95</v>
      </c>
      <c r="O380" s="34">
        <v>95</v>
      </c>
      <c r="P380" s="34">
        <v>0</v>
      </c>
      <c r="Q380" s="17">
        <v>6</v>
      </c>
      <c r="R380" s="17">
        <v>247</v>
      </c>
      <c r="S380" s="17">
        <v>839</v>
      </c>
      <c r="T380" s="17">
        <v>6</v>
      </c>
      <c r="U380" s="17">
        <v>57</v>
      </c>
      <c r="V380" s="17">
        <v>184</v>
      </c>
      <c r="W380" s="16" t="s">
        <v>1894</v>
      </c>
      <c r="X380" s="16" t="s">
        <v>1895</v>
      </c>
      <c r="Y380" s="16"/>
    </row>
    <row r="381" s="2" customFormat="1" ht="131" customHeight="1" spans="1:25">
      <c r="A381" s="16" t="s">
        <v>1896</v>
      </c>
      <c r="B381" s="16" t="s">
        <v>1888</v>
      </c>
      <c r="C381" s="16" t="s">
        <v>793</v>
      </c>
      <c r="D381" s="16" t="s">
        <v>794</v>
      </c>
      <c r="E381" s="16" t="s">
        <v>41</v>
      </c>
      <c r="F381" s="16" t="s">
        <v>151</v>
      </c>
      <c r="G381" s="16" t="s">
        <v>1897</v>
      </c>
      <c r="H381" s="16" t="s">
        <v>44</v>
      </c>
      <c r="I381" s="16" t="s">
        <v>151</v>
      </c>
      <c r="J381" s="33">
        <v>45658</v>
      </c>
      <c r="K381" s="33">
        <v>45995</v>
      </c>
      <c r="L381" s="16" t="s">
        <v>46</v>
      </c>
      <c r="M381" s="16" t="s">
        <v>1898</v>
      </c>
      <c r="N381" s="34">
        <v>200</v>
      </c>
      <c r="O381" s="34">
        <v>200</v>
      </c>
      <c r="P381" s="34">
        <v>0</v>
      </c>
      <c r="Q381" s="16">
        <v>2</v>
      </c>
      <c r="R381" s="16">
        <v>70</v>
      </c>
      <c r="S381" s="16">
        <v>247</v>
      </c>
      <c r="T381" s="16">
        <v>2</v>
      </c>
      <c r="U381" s="16">
        <v>12</v>
      </c>
      <c r="V381" s="16">
        <v>24</v>
      </c>
      <c r="W381" s="39" t="s">
        <v>1899</v>
      </c>
      <c r="X381" s="16" t="s">
        <v>103</v>
      </c>
      <c r="Y381" s="16"/>
    </row>
    <row r="382" s="2" customFormat="1" ht="131" customHeight="1" spans="1:25">
      <c r="A382" s="16" t="s">
        <v>1900</v>
      </c>
      <c r="B382" s="16" t="s">
        <v>1888</v>
      </c>
      <c r="C382" s="16" t="s">
        <v>793</v>
      </c>
      <c r="D382" s="16" t="s">
        <v>1889</v>
      </c>
      <c r="E382" s="16" t="s">
        <v>41</v>
      </c>
      <c r="F382" s="16" t="s">
        <v>86</v>
      </c>
      <c r="G382" s="16" t="s">
        <v>1901</v>
      </c>
      <c r="H382" s="16" t="s">
        <v>44</v>
      </c>
      <c r="I382" s="16" t="s">
        <v>86</v>
      </c>
      <c r="J382" s="33">
        <v>45658</v>
      </c>
      <c r="K382" s="33">
        <v>45995</v>
      </c>
      <c r="L382" s="16" t="s">
        <v>46</v>
      </c>
      <c r="M382" s="16" t="s">
        <v>1902</v>
      </c>
      <c r="N382" s="34">
        <v>160</v>
      </c>
      <c r="O382" s="34">
        <v>160</v>
      </c>
      <c r="P382" s="34">
        <v>0</v>
      </c>
      <c r="Q382" s="16">
        <v>1</v>
      </c>
      <c r="R382" s="16">
        <v>43</v>
      </c>
      <c r="S382" s="16">
        <v>168</v>
      </c>
      <c r="T382" s="16">
        <v>1</v>
      </c>
      <c r="U382" s="16">
        <v>4</v>
      </c>
      <c r="V382" s="16">
        <v>18</v>
      </c>
      <c r="W382" s="16" t="s">
        <v>1894</v>
      </c>
      <c r="X382" s="16" t="s">
        <v>1903</v>
      </c>
      <c r="Y382" s="16"/>
    </row>
    <row r="383" s="2" customFormat="1" ht="131" customHeight="1" spans="1:25">
      <c r="A383" s="16" t="s">
        <v>1904</v>
      </c>
      <c r="B383" s="16" t="s">
        <v>1888</v>
      </c>
      <c r="C383" s="16" t="s">
        <v>793</v>
      </c>
      <c r="D383" s="16" t="s">
        <v>1889</v>
      </c>
      <c r="E383" s="16" t="s">
        <v>41</v>
      </c>
      <c r="F383" s="16" t="s">
        <v>57</v>
      </c>
      <c r="G383" s="16" t="s">
        <v>1905</v>
      </c>
      <c r="H383" s="16" t="s">
        <v>44</v>
      </c>
      <c r="I383" s="16" t="s">
        <v>57</v>
      </c>
      <c r="J383" s="33">
        <v>45658</v>
      </c>
      <c r="K383" s="33">
        <v>45995</v>
      </c>
      <c r="L383" s="16" t="s">
        <v>46</v>
      </c>
      <c r="M383" s="16" t="s">
        <v>1906</v>
      </c>
      <c r="N383" s="34">
        <v>180</v>
      </c>
      <c r="O383" s="34">
        <v>180</v>
      </c>
      <c r="P383" s="34">
        <v>0</v>
      </c>
      <c r="Q383" s="16">
        <v>1</v>
      </c>
      <c r="R383" s="16">
        <v>98</v>
      </c>
      <c r="S383" s="16">
        <v>340</v>
      </c>
      <c r="T383" s="16">
        <v>0</v>
      </c>
      <c r="U383" s="16">
        <v>12</v>
      </c>
      <c r="V383" s="16">
        <v>38</v>
      </c>
      <c r="W383" s="16" t="s">
        <v>1894</v>
      </c>
      <c r="X383" s="16" t="s">
        <v>1907</v>
      </c>
      <c r="Y383" s="16"/>
    </row>
    <row r="384" s="2" customFormat="1" ht="131" customHeight="1" spans="1:25">
      <c r="A384" s="16" t="s">
        <v>1908</v>
      </c>
      <c r="B384" s="16" t="s">
        <v>1888</v>
      </c>
      <c r="C384" s="16" t="s">
        <v>793</v>
      </c>
      <c r="D384" s="16" t="s">
        <v>794</v>
      </c>
      <c r="E384" s="16" t="s">
        <v>41</v>
      </c>
      <c r="F384" s="16" t="s">
        <v>1909</v>
      </c>
      <c r="G384" s="16" t="s">
        <v>1910</v>
      </c>
      <c r="H384" s="16" t="s">
        <v>1911</v>
      </c>
      <c r="I384" s="16" t="s">
        <v>1912</v>
      </c>
      <c r="J384" s="33">
        <v>45658</v>
      </c>
      <c r="K384" s="33">
        <v>45995</v>
      </c>
      <c r="L384" s="16" t="s">
        <v>46</v>
      </c>
      <c r="M384" s="21" t="s">
        <v>1913</v>
      </c>
      <c r="N384" s="34">
        <v>200</v>
      </c>
      <c r="O384" s="34">
        <v>200</v>
      </c>
      <c r="P384" s="34">
        <v>0</v>
      </c>
      <c r="Q384" s="16">
        <v>3</v>
      </c>
      <c r="R384" s="16">
        <v>54</v>
      </c>
      <c r="S384" s="16">
        <v>244</v>
      </c>
      <c r="T384" s="16">
        <v>3</v>
      </c>
      <c r="U384" s="16">
        <v>5</v>
      </c>
      <c r="V384" s="16">
        <v>17</v>
      </c>
      <c r="W384" s="39" t="s">
        <v>1914</v>
      </c>
      <c r="X384" s="16" t="s">
        <v>1915</v>
      </c>
      <c r="Y384" s="16"/>
    </row>
    <row r="385" s="2" customFormat="1" ht="131" customHeight="1" spans="1:25">
      <c r="A385" s="16" t="s">
        <v>1916</v>
      </c>
      <c r="B385" s="16" t="s">
        <v>1888</v>
      </c>
      <c r="C385" s="16" t="s">
        <v>793</v>
      </c>
      <c r="D385" s="16" t="s">
        <v>1889</v>
      </c>
      <c r="E385" s="16" t="s">
        <v>41</v>
      </c>
      <c r="F385" s="16" t="s">
        <v>1917</v>
      </c>
      <c r="G385" s="16" t="s">
        <v>1918</v>
      </c>
      <c r="H385" s="16" t="s">
        <v>44</v>
      </c>
      <c r="I385" s="16" t="s">
        <v>115</v>
      </c>
      <c r="J385" s="33">
        <v>45658</v>
      </c>
      <c r="K385" s="33">
        <v>45995</v>
      </c>
      <c r="L385" s="16" t="s">
        <v>46</v>
      </c>
      <c r="M385" s="16" t="s">
        <v>1919</v>
      </c>
      <c r="N385" s="34">
        <v>171</v>
      </c>
      <c r="O385" s="34">
        <v>171</v>
      </c>
      <c r="P385" s="34">
        <v>0</v>
      </c>
      <c r="Q385" s="16">
        <v>4</v>
      </c>
      <c r="R385" s="16">
        <v>166</v>
      </c>
      <c r="S385" s="16">
        <v>661</v>
      </c>
      <c r="T385" s="16">
        <v>4</v>
      </c>
      <c r="U385" s="16">
        <v>53</v>
      </c>
      <c r="V385" s="16">
        <v>192</v>
      </c>
      <c r="W385" s="16" t="s">
        <v>1894</v>
      </c>
      <c r="X385" s="16" t="s">
        <v>1920</v>
      </c>
      <c r="Y385" s="16"/>
    </row>
    <row r="386" s="2" customFormat="1" ht="131" customHeight="1" spans="1:25">
      <c r="A386" s="16" t="s">
        <v>1921</v>
      </c>
      <c r="B386" s="16" t="s">
        <v>1888</v>
      </c>
      <c r="C386" s="16" t="s">
        <v>793</v>
      </c>
      <c r="D386" s="16" t="s">
        <v>794</v>
      </c>
      <c r="E386" s="16" t="s">
        <v>41</v>
      </c>
      <c r="F386" s="16" t="s">
        <v>86</v>
      </c>
      <c r="G386" s="19" t="s">
        <v>1922</v>
      </c>
      <c r="H386" s="16" t="s">
        <v>44</v>
      </c>
      <c r="I386" s="16" t="s">
        <v>1923</v>
      </c>
      <c r="J386" s="33">
        <v>45658</v>
      </c>
      <c r="K386" s="33">
        <v>45995</v>
      </c>
      <c r="L386" s="16" t="s">
        <v>46</v>
      </c>
      <c r="M386" s="19" t="s">
        <v>1924</v>
      </c>
      <c r="N386" s="34">
        <v>200</v>
      </c>
      <c r="O386" s="34">
        <v>200</v>
      </c>
      <c r="P386" s="34">
        <v>0</v>
      </c>
      <c r="Q386" s="17">
        <v>1</v>
      </c>
      <c r="R386" s="16">
        <v>43</v>
      </c>
      <c r="S386" s="16">
        <v>171</v>
      </c>
      <c r="T386" s="16">
        <v>1</v>
      </c>
      <c r="U386" s="16">
        <v>4</v>
      </c>
      <c r="V386" s="16">
        <v>18</v>
      </c>
      <c r="W386" s="16" t="s">
        <v>1925</v>
      </c>
      <c r="X386" s="16" t="s">
        <v>1926</v>
      </c>
      <c r="Y386" s="16"/>
    </row>
    <row r="387" s="2" customFormat="1" ht="131" customHeight="1" spans="1:25">
      <c r="A387" s="16" t="s">
        <v>1927</v>
      </c>
      <c r="B387" s="22" t="s">
        <v>1888</v>
      </c>
      <c r="C387" s="16" t="s">
        <v>793</v>
      </c>
      <c r="D387" s="16" t="s">
        <v>1928</v>
      </c>
      <c r="E387" s="16" t="s">
        <v>41</v>
      </c>
      <c r="F387" s="16" t="s">
        <v>86</v>
      </c>
      <c r="G387" s="19" t="s">
        <v>1929</v>
      </c>
      <c r="H387" s="16" t="s">
        <v>44</v>
      </c>
      <c r="I387" s="16" t="s">
        <v>1923</v>
      </c>
      <c r="J387" s="33">
        <v>45658</v>
      </c>
      <c r="K387" s="33">
        <v>45995</v>
      </c>
      <c r="L387" s="16" t="s">
        <v>46</v>
      </c>
      <c r="M387" s="87" t="s">
        <v>1930</v>
      </c>
      <c r="N387" s="34">
        <v>40</v>
      </c>
      <c r="O387" s="34">
        <v>40</v>
      </c>
      <c r="P387" s="34">
        <v>0</v>
      </c>
      <c r="Q387" s="17">
        <v>5</v>
      </c>
      <c r="R387" s="17">
        <v>331</v>
      </c>
      <c r="S387" s="17">
        <v>1284</v>
      </c>
      <c r="T387" s="17">
        <v>5</v>
      </c>
      <c r="U387" s="17">
        <v>44</v>
      </c>
      <c r="V387" s="17">
        <v>165</v>
      </c>
      <c r="W387" s="16" t="s">
        <v>1925</v>
      </c>
      <c r="X387" s="16" t="s">
        <v>1931</v>
      </c>
      <c r="Y387" s="89"/>
    </row>
    <row r="388" s="2" customFormat="1" ht="131" customHeight="1" spans="1:25">
      <c r="A388" s="16" t="s">
        <v>1932</v>
      </c>
      <c r="B388" s="22" t="s">
        <v>1888</v>
      </c>
      <c r="C388" s="16" t="s">
        <v>793</v>
      </c>
      <c r="D388" s="16" t="s">
        <v>794</v>
      </c>
      <c r="E388" s="16" t="s">
        <v>41</v>
      </c>
      <c r="F388" s="16" t="s">
        <v>86</v>
      </c>
      <c r="G388" s="58" t="s">
        <v>1933</v>
      </c>
      <c r="H388" s="16" t="s">
        <v>44</v>
      </c>
      <c r="I388" s="16" t="s">
        <v>1934</v>
      </c>
      <c r="J388" s="33">
        <v>45658</v>
      </c>
      <c r="K388" s="33">
        <v>45995</v>
      </c>
      <c r="L388" s="16" t="s">
        <v>46</v>
      </c>
      <c r="M388" s="16" t="s">
        <v>1935</v>
      </c>
      <c r="N388" s="34">
        <v>200</v>
      </c>
      <c r="O388" s="34">
        <v>200</v>
      </c>
      <c r="P388" s="34">
        <v>0</v>
      </c>
      <c r="Q388" s="16">
        <v>1</v>
      </c>
      <c r="R388" s="16">
        <v>66</v>
      </c>
      <c r="S388" s="16">
        <v>249</v>
      </c>
      <c r="T388" s="16"/>
      <c r="U388" s="16">
        <v>10</v>
      </c>
      <c r="V388" s="16">
        <v>38</v>
      </c>
      <c r="W388" s="39" t="s">
        <v>1936</v>
      </c>
      <c r="X388" s="16" t="s">
        <v>1937</v>
      </c>
      <c r="Y388" s="53"/>
    </row>
    <row r="389" s="2" customFormat="1" ht="131" customHeight="1" spans="1:25">
      <c r="A389" s="16" t="s">
        <v>1938</v>
      </c>
      <c r="B389" s="22" t="s">
        <v>1888</v>
      </c>
      <c r="C389" s="16" t="s">
        <v>793</v>
      </c>
      <c r="D389" s="16" t="s">
        <v>794</v>
      </c>
      <c r="E389" s="16" t="s">
        <v>41</v>
      </c>
      <c r="F389" s="16" t="s">
        <v>86</v>
      </c>
      <c r="G389" s="16" t="s">
        <v>1939</v>
      </c>
      <c r="H389" s="16" t="s">
        <v>44</v>
      </c>
      <c r="I389" s="16" t="s">
        <v>1940</v>
      </c>
      <c r="J389" s="33">
        <v>45658</v>
      </c>
      <c r="K389" s="33">
        <v>45995</v>
      </c>
      <c r="L389" s="16" t="s">
        <v>46</v>
      </c>
      <c r="M389" s="16" t="s">
        <v>1941</v>
      </c>
      <c r="N389" s="34">
        <v>200</v>
      </c>
      <c r="O389" s="34">
        <v>200</v>
      </c>
      <c r="P389" s="34">
        <v>0</v>
      </c>
      <c r="Q389" s="16">
        <v>2</v>
      </c>
      <c r="R389" s="16">
        <v>147</v>
      </c>
      <c r="S389" s="16">
        <v>568</v>
      </c>
      <c r="T389" s="16"/>
      <c r="U389" s="16">
        <v>21</v>
      </c>
      <c r="V389" s="16">
        <v>76</v>
      </c>
      <c r="W389" s="39" t="s">
        <v>1942</v>
      </c>
      <c r="X389" s="16" t="s">
        <v>1943</v>
      </c>
      <c r="Y389" s="53"/>
    </row>
    <row r="390" s="2" customFormat="1" ht="131" customHeight="1" spans="1:25">
      <c r="A390" s="16" t="s">
        <v>1944</v>
      </c>
      <c r="B390" s="22" t="s">
        <v>1888</v>
      </c>
      <c r="C390" s="16" t="s">
        <v>793</v>
      </c>
      <c r="D390" s="16" t="s">
        <v>794</v>
      </c>
      <c r="E390" s="16" t="s">
        <v>41</v>
      </c>
      <c r="F390" s="16" t="s">
        <v>86</v>
      </c>
      <c r="G390" s="16" t="s">
        <v>1945</v>
      </c>
      <c r="H390" s="16" t="s">
        <v>44</v>
      </c>
      <c r="I390" s="16" t="s">
        <v>1946</v>
      </c>
      <c r="J390" s="33">
        <v>45658</v>
      </c>
      <c r="K390" s="33">
        <v>45995</v>
      </c>
      <c r="L390" s="16" t="s">
        <v>46</v>
      </c>
      <c r="M390" s="21" t="s">
        <v>1947</v>
      </c>
      <c r="N390" s="34">
        <v>200</v>
      </c>
      <c r="O390" s="34">
        <v>200</v>
      </c>
      <c r="P390" s="34">
        <v>0</v>
      </c>
      <c r="Q390" s="16">
        <v>1</v>
      </c>
      <c r="R390" s="16">
        <v>75</v>
      </c>
      <c r="S390" s="16">
        <v>296</v>
      </c>
      <c r="T390" s="16"/>
      <c r="U390" s="16">
        <v>9</v>
      </c>
      <c r="V390" s="16">
        <v>33</v>
      </c>
      <c r="W390" s="39" t="s">
        <v>1948</v>
      </c>
      <c r="X390" s="16" t="s">
        <v>1949</v>
      </c>
      <c r="Y390" s="53"/>
    </row>
    <row r="391" s="2" customFormat="1" ht="131" customHeight="1" spans="1:25">
      <c r="A391" s="16" t="s">
        <v>1950</v>
      </c>
      <c r="B391" s="22" t="s">
        <v>1888</v>
      </c>
      <c r="C391" s="16" t="s">
        <v>793</v>
      </c>
      <c r="D391" s="19" t="s">
        <v>1889</v>
      </c>
      <c r="E391" s="16" t="s">
        <v>41</v>
      </c>
      <c r="F391" s="16" t="s">
        <v>105</v>
      </c>
      <c r="G391" s="16" t="s">
        <v>1951</v>
      </c>
      <c r="H391" s="16" t="s">
        <v>774</v>
      </c>
      <c r="I391" s="16" t="s">
        <v>105</v>
      </c>
      <c r="J391" s="33">
        <v>45658</v>
      </c>
      <c r="K391" s="33">
        <v>45995</v>
      </c>
      <c r="L391" s="16" t="s">
        <v>46</v>
      </c>
      <c r="M391" s="56" t="s">
        <v>1952</v>
      </c>
      <c r="N391" s="34">
        <v>180</v>
      </c>
      <c r="O391" s="34">
        <v>180</v>
      </c>
      <c r="P391" s="34">
        <v>0</v>
      </c>
      <c r="Q391" s="16">
        <v>1</v>
      </c>
      <c r="R391" s="16">
        <v>60</v>
      </c>
      <c r="S391" s="16">
        <v>242</v>
      </c>
      <c r="T391" s="16">
        <v>1</v>
      </c>
      <c r="U391" s="16">
        <v>14</v>
      </c>
      <c r="V391" s="16">
        <v>43</v>
      </c>
      <c r="W391" s="16" t="s">
        <v>1894</v>
      </c>
      <c r="X391" s="16" t="s">
        <v>1953</v>
      </c>
      <c r="Y391" s="53"/>
    </row>
    <row r="392" s="2" customFormat="1" ht="131" customHeight="1" spans="1:25">
      <c r="A392" s="16" t="s">
        <v>1954</v>
      </c>
      <c r="B392" s="22" t="s">
        <v>1888</v>
      </c>
      <c r="C392" s="16" t="s">
        <v>793</v>
      </c>
      <c r="D392" s="16" t="s">
        <v>1889</v>
      </c>
      <c r="E392" s="16" t="s">
        <v>41</v>
      </c>
      <c r="F392" s="16" t="s">
        <v>105</v>
      </c>
      <c r="G392" s="16" t="s">
        <v>1955</v>
      </c>
      <c r="H392" s="16" t="s">
        <v>774</v>
      </c>
      <c r="I392" s="16" t="s">
        <v>105</v>
      </c>
      <c r="J392" s="33">
        <v>45658</v>
      </c>
      <c r="K392" s="33">
        <v>45995</v>
      </c>
      <c r="L392" s="16" t="s">
        <v>46</v>
      </c>
      <c r="M392" s="56" t="s">
        <v>1956</v>
      </c>
      <c r="N392" s="34">
        <v>262</v>
      </c>
      <c r="O392" s="34">
        <v>262</v>
      </c>
      <c r="P392" s="34">
        <v>0</v>
      </c>
      <c r="Q392" s="16">
        <v>2</v>
      </c>
      <c r="R392" s="17">
        <v>98</v>
      </c>
      <c r="S392" s="17">
        <v>429</v>
      </c>
      <c r="T392" s="17">
        <v>2</v>
      </c>
      <c r="U392" s="17">
        <v>8</v>
      </c>
      <c r="V392" s="17">
        <v>39</v>
      </c>
      <c r="W392" s="16" t="s">
        <v>1894</v>
      </c>
      <c r="X392" s="16" t="s">
        <v>1957</v>
      </c>
      <c r="Y392" s="53"/>
    </row>
    <row r="393" s="2" customFormat="1" ht="131" customHeight="1" spans="1:25">
      <c r="A393" s="16" t="s">
        <v>1958</v>
      </c>
      <c r="B393" s="16" t="s">
        <v>1888</v>
      </c>
      <c r="C393" s="16" t="s">
        <v>793</v>
      </c>
      <c r="D393" s="19" t="s">
        <v>1889</v>
      </c>
      <c r="E393" s="16" t="s">
        <v>41</v>
      </c>
      <c r="F393" s="16" t="s">
        <v>121</v>
      </c>
      <c r="G393" s="16" t="s">
        <v>1959</v>
      </c>
      <c r="H393" s="16" t="s">
        <v>774</v>
      </c>
      <c r="I393" s="16" t="s">
        <v>1960</v>
      </c>
      <c r="J393" s="33">
        <v>45658</v>
      </c>
      <c r="K393" s="33">
        <v>45995</v>
      </c>
      <c r="L393" s="16" t="s">
        <v>46</v>
      </c>
      <c r="M393" s="21" t="s">
        <v>1961</v>
      </c>
      <c r="N393" s="34">
        <v>100</v>
      </c>
      <c r="O393" s="34">
        <v>100</v>
      </c>
      <c r="P393" s="34">
        <v>0</v>
      </c>
      <c r="Q393" s="16">
        <v>3</v>
      </c>
      <c r="R393" s="17">
        <v>114</v>
      </c>
      <c r="S393" s="17">
        <v>610</v>
      </c>
      <c r="T393" s="17">
        <v>3</v>
      </c>
      <c r="U393" s="17">
        <v>9</v>
      </c>
      <c r="V393" s="17">
        <v>37</v>
      </c>
      <c r="W393" s="39" t="s">
        <v>1962</v>
      </c>
      <c r="X393" s="16" t="s">
        <v>1963</v>
      </c>
      <c r="Y393" s="16"/>
    </row>
    <row r="394" s="2" customFormat="1" ht="131" customHeight="1" spans="1:25">
      <c r="A394" s="16" t="s">
        <v>1964</v>
      </c>
      <c r="B394" s="16" t="s">
        <v>1888</v>
      </c>
      <c r="C394" s="16" t="s">
        <v>793</v>
      </c>
      <c r="D394" s="16" t="s">
        <v>1889</v>
      </c>
      <c r="E394" s="16" t="s">
        <v>41</v>
      </c>
      <c r="F394" s="16" t="s">
        <v>151</v>
      </c>
      <c r="G394" s="16" t="s">
        <v>1965</v>
      </c>
      <c r="H394" s="16" t="s">
        <v>44</v>
      </c>
      <c r="I394" s="16" t="s">
        <v>1966</v>
      </c>
      <c r="J394" s="33">
        <v>45658</v>
      </c>
      <c r="K394" s="33">
        <v>45995</v>
      </c>
      <c r="L394" s="16" t="s">
        <v>46</v>
      </c>
      <c r="M394" s="17" t="s">
        <v>1967</v>
      </c>
      <c r="N394" s="34">
        <v>217</v>
      </c>
      <c r="O394" s="34">
        <v>217</v>
      </c>
      <c r="P394" s="34">
        <v>0</v>
      </c>
      <c r="Q394" s="16">
        <v>1</v>
      </c>
      <c r="R394" s="17">
        <v>79</v>
      </c>
      <c r="S394" s="17">
        <v>305</v>
      </c>
      <c r="T394" s="17">
        <v>1</v>
      </c>
      <c r="U394" s="16">
        <v>11</v>
      </c>
      <c r="V394" s="17">
        <v>36</v>
      </c>
      <c r="W394" s="16" t="s">
        <v>1894</v>
      </c>
      <c r="X394" s="16" t="s">
        <v>1968</v>
      </c>
      <c r="Y394" s="16"/>
    </row>
    <row r="395" s="2" customFormat="1" ht="131" customHeight="1" spans="1:25">
      <c r="A395" s="16" t="s">
        <v>1969</v>
      </c>
      <c r="B395" s="16" t="s">
        <v>1888</v>
      </c>
      <c r="C395" s="16" t="s">
        <v>793</v>
      </c>
      <c r="D395" s="19" t="s">
        <v>1889</v>
      </c>
      <c r="E395" s="16" t="s">
        <v>41</v>
      </c>
      <c r="F395" s="16" t="s">
        <v>1970</v>
      </c>
      <c r="G395" s="16" t="s">
        <v>1971</v>
      </c>
      <c r="H395" s="16" t="s">
        <v>44</v>
      </c>
      <c r="I395" s="16" t="s">
        <v>1970</v>
      </c>
      <c r="J395" s="33">
        <v>45658</v>
      </c>
      <c r="K395" s="33">
        <v>45995</v>
      </c>
      <c r="L395" s="16" t="s">
        <v>46</v>
      </c>
      <c r="M395" s="17" t="s">
        <v>1972</v>
      </c>
      <c r="N395" s="34">
        <v>300</v>
      </c>
      <c r="O395" s="34">
        <v>300</v>
      </c>
      <c r="P395" s="34">
        <v>0</v>
      </c>
      <c r="Q395" s="16">
        <v>3</v>
      </c>
      <c r="R395" s="17">
        <v>916</v>
      </c>
      <c r="S395" s="17">
        <v>3617</v>
      </c>
      <c r="T395" s="17">
        <v>19</v>
      </c>
      <c r="U395" s="16">
        <v>170</v>
      </c>
      <c r="V395" s="17">
        <v>671</v>
      </c>
      <c r="W395" s="16" t="s">
        <v>1894</v>
      </c>
      <c r="X395" s="16" t="s">
        <v>1973</v>
      </c>
      <c r="Y395" s="16"/>
    </row>
    <row r="396" s="2" customFormat="1" ht="131" customHeight="1" spans="1:25">
      <c r="A396" s="16" t="s">
        <v>1974</v>
      </c>
      <c r="B396" s="16" t="s">
        <v>1888</v>
      </c>
      <c r="C396" s="16" t="s">
        <v>793</v>
      </c>
      <c r="D396" s="16" t="s">
        <v>1889</v>
      </c>
      <c r="E396" s="16" t="s">
        <v>41</v>
      </c>
      <c r="F396" s="16" t="s">
        <v>86</v>
      </c>
      <c r="G396" s="16" t="s">
        <v>1975</v>
      </c>
      <c r="H396" s="16" t="s">
        <v>774</v>
      </c>
      <c r="I396" s="16" t="s">
        <v>1976</v>
      </c>
      <c r="J396" s="33">
        <v>45658</v>
      </c>
      <c r="K396" s="33">
        <v>45995</v>
      </c>
      <c r="L396" s="16" t="s">
        <v>46</v>
      </c>
      <c r="M396" s="16" t="s">
        <v>1977</v>
      </c>
      <c r="N396" s="34">
        <v>300</v>
      </c>
      <c r="O396" s="34">
        <v>300</v>
      </c>
      <c r="P396" s="34">
        <v>0</v>
      </c>
      <c r="Q396" s="17">
        <v>1</v>
      </c>
      <c r="R396" s="17">
        <v>332</v>
      </c>
      <c r="S396" s="17">
        <v>1292</v>
      </c>
      <c r="T396" s="17">
        <v>1</v>
      </c>
      <c r="U396" s="17">
        <v>61</v>
      </c>
      <c r="V396" s="17">
        <v>231</v>
      </c>
      <c r="W396" s="16" t="s">
        <v>1894</v>
      </c>
      <c r="X396" s="16" t="s">
        <v>1978</v>
      </c>
      <c r="Y396" s="17"/>
    </row>
    <row r="397" s="2" customFormat="1" ht="131" customHeight="1" spans="1:25">
      <c r="A397" s="16" t="s">
        <v>1979</v>
      </c>
      <c r="B397" s="16" t="s">
        <v>1888</v>
      </c>
      <c r="C397" s="16" t="s">
        <v>793</v>
      </c>
      <c r="D397" s="16" t="s">
        <v>1889</v>
      </c>
      <c r="E397" s="16" t="s">
        <v>41</v>
      </c>
      <c r="F397" s="16" t="s">
        <v>1980</v>
      </c>
      <c r="G397" s="16" t="s">
        <v>1981</v>
      </c>
      <c r="H397" s="16" t="s">
        <v>774</v>
      </c>
      <c r="I397" s="16" t="s">
        <v>1982</v>
      </c>
      <c r="J397" s="33">
        <v>45658</v>
      </c>
      <c r="K397" s="33">
        <v>45995</v>
      </c>
      <c r="L397" s="16" t="s">
        <v>46</v>
      </c>
      <c r="M397" s="39" t="s">
        <v>1983</v>
      </c>
      <c r="N397" s="34">
        <v>300</v>
      </c>
      <c r="O397" s="34">
        <v>300</v>
      </c>
      <c r="P397" s="34">
        <v>0</v>
      </c>
      <c r="Q397" s="16">
        <v>6</v>
      </c>
      <c r="R397" s="16">
        <v>62</v>
      </c>
      <c r="S397" s="16">
        <v>327</v>
      </c>
      <c r="T397" s="16">
        <v>0</v>
      </c>
      <c r="U397" s="16">
        <v>0</v>
      </c>
      <c r="V397" s="16">
        <v>0</v>
      </c>
      <c r="W397" s="16" t="s">
        <v>1894</v>
      </c>
      <c r="X397" s="16" t="s">
        <v>1984</v>
      </c>
      <c r="Y397" s="17"/>
    </row>
    <row r="398" s="2" customFormat="1" ht="131" customHeight="1" spans="1:25">
      <c r="A398" s="16" t="s">
        <v>1985</v>
      </c>
      <c r="B398" s="16" t="s">
        <v>1888</v>
      </c>
      <c r="C398" s="16" t="s">
        <v>793</v>
      </c>
      <c r="D398" s="16" t="s">
        <v>1889</v>
      </c>
      <c r="E398" s="16" t="s">
        <v>41</v>
      </c>
      <c r="F398" s="16" t="s">
        <v>1986</v>
      </c>
      <c r="G398" s="16" t="s">
        <v>1987</v>
      </c>
      <c r="H398" s="16" t="s">
        <v>774</v>
      </c>
      <c r="I398" s="16" t="s">
        <v>1988</v>
      </c>
      <c r="J398" s="33">
        <v>45658</v>
      </c>
      <c r="K398" s="33">
        <v>45995</v>
      </c>
      <c r="L398" s="16" t="s">
        <v>46</v>
      </c>
      <c r="M398" s="17" t="s">
        <v>1989</v>
      </c>
      <c r="N398" s="34">
        <v>300</v>
      </c>
      <c r="O398" s="34">
        <v>300</v>
      </c>
      <c r="P398" s="34">
        <v>0</v>
      </c>
      <c r="Q398" s="16">
        <v>12</v>
      </c>
      <c r="R398" s="17">
        <v>156</v>
      </c>
      <c r="S398" s="17">
        <v>468</v>
      </c>
      <c r="T398" s="17">
        <v>0</v>
      </c>
      <c r="U398" s="17">
        <v>1</v>
      </c>
      <c r="V398" s="17">
        <v>4</v>
      </c>
      <c r="W398" s="16" t="s">
        <v>1894</v>
      </c>
      <c r="X398" s="16" t="s">
        <v>1990</v>
      </c>
      <c r="Y398" s="17"/>
    </row>
    <row r="399" s="2" customFormat="1" ht="340" customHeight="1" spans="1:25">
      <c r="A399" s="16" t="s">
        <v>1991</v>
      </c>
      <c r="B399" s="16" t="s">
        <v>1888</v>
      </c>
      <c r="C399" s="16" t="s">
        <v>793</v>
      </c>
      <c r="D399" s="16" t="s">
        <v>1889</v>
      </c>
      <c r="E399" s="16" t="s">
        <v>41</v>
      </c>
      <c r="F399" s="16" t="s">
        <v>1992</v>
      </c>
      <c r="G399" s="16" t="s">
        <v>1993</v>
      </c>
      <c r="H399" s="16" t="s">
        <v>774</v>
      </c>
      <c r="I399" s="16" t="s">
        <v>1994</v>
      </c>
      <c r="J399" s="33">
        <v>45658</v>
      </c>
      <c r="K399" s="33">
        <v>45995</v>
      </c>
      <c r="L399" s="16" t="s">
        <v>46</v>
      </c>
      <c r="M399" s="77" t="s">
        <v>1995</v>
      </c>
      <c r="N399" s="88">
        <v>240</v>
      </c>
      <c r="O399" s="88">
        <v>240</v>
      </c>
      <c r="P399" s="88">
        <v>0</v>
      </c>
      <c r="Q399" s="20">
        <v>11</v>
      </c>
      <c r="R399" s="20">
        <v>2352</v>
      </c>
      <c r="S399" s="20">
        <v>9492</v>
      </c>
      <c r="T399" s="20">
        <v>4</v>
      </c>
      <c r="U399" s="20">
        <v>141</v>
      </c>
      <c r="V399" s="20">
        <v>533</v>
      </c>
      <c r="W399" s="16" t="s">
        <v>1894</v>
      </c>
      <c r="X399" s="16" t="s">
        <v>1996</v>
      </c>
      <c r="Y399" s="17"/>
    </row>
    <row r="400" s="2" customFormat="1" ht="340" customHeight="1" spans="1:25">
      <c r="A400" s="16" t="s">
        <v>1997</v>
      </c>
      <c r="B400" s="16" t="s">
        <v>1888</v>
      </c>
      <c r="C400" s="16" t="s">
        <v>793</v>
      </c>
      <c r="D400" s="16" t="s">
        <v>1889</v>
      </c>
      <c r="E400" s="16" t="s">
        <v>41</v>
      </c>
      <c r="F400" s="16" t="s">
        <v>1992</v>
      </c>
      <c r="G400" s="16" t="s">
        <v>1998</v>
      </c>
      <c r="H400" s="16" t="s">
        <v>774</v>
      </c>
      <c r="I400" s="16" t="s">
        <v>1992</v>
      </c>
      <c r="J400" s="33">
        <v>45658</v>
      </c>
      <c r="K400" s="33">
        <v>45995</v>
      </c>
      <c r="L400" s="16" t="s">
        <v>46</v>
      </c>
      <c r="M400" s="38" t="s">
        <v>1999</v>
      </c>
      <c r="N400" s="34">
        <v>1000</v>
      </c>
      <c r="O400" s="34">
        <v>1000</v>
      </c>
      <c r="P400" s="34">
        <v>0</v>
      </c>
      <c r="Q400" s="16">
        <v>16</v>
      </c>
      <c r="R400" s="17">
        <v>3873</v>
      </c>
      <c r="S400" s="17">
        <v>15600</v>
      </c>
      <c r="T400" s="17">
        <v>7</v>
      </c>
      <c r="U400" s="16">
        <v>888</v>
      </c>
      <c r="V400" s="17">
        <v>3342</v>
      </c>
      <c r="W400" s="16" t="s">
        <v>1894</v>
      </c>
      <c r="X400" s="16" t="s">
        <v>2000</v>
      </c>
      <c r="Y400" s="17"/>
    </row>
    <row r="401" s="2" customFormat="1" ht="340" customHeight="1" spans="1:25">
      <c r="A401" s="16" t="s">
        <v>2001</v>
      </c>
      <c r="B401" s="17" t="s">
        <v>1888</v>
      </c>
      <c r="C401" s="17" t="s">
        <v>354</v>
      </c>
      <c r="D401" s="17" t="s">
        <v>772</v>
      </c>
      <c r="E401" s="17" t="s">
        <v>167</v>
      </c>
      <c r="F401" s="17" t="s">
        <v>2002</v>
      </c>
      <c r="G401" s="17" t="s">
        <v>2003</v>
      </c>
      <c r="H401" s="17" t="s">
        <v>44</v>
      </c>
      <c r="I401" s="17" t="s">
        <v>2002</v>
      </c>
      <c r="J401" s="35" t="s">
        <v>171</v>
      </c>
      <c r="K401" s="35" t="s">
        <v>172</v>
      </c>
      <c r="L401" s="17" t="s">
        <v>173</v>
      </c>
      <c r="M401" s="17" t="s">
        <v>2004</v>
      </c>
      <c r="N401" s="34">
        <v>600</v>
      </c>
      <c r="O401" s="34">
        <v>600</v>
      </c>
      <c r="P401" s="34">
        <v>0</v>
      </c>
      <c r="Q401" s="17">
        <v>11</v>
      </c>
      <c r="R401" s="17">
        <v>1265</v>
      </c>
      <c r="S401" s="17">
        <v>4695</v>
      </c>
      <c r="T401" s="17">
        <v>5</v>
      </c>
      <c r="U401" s="17">
        <v>152</v>
      </c>
      <c r="V401" s="17">
        <v>561</v>
      </c>
      <c r="W401" s="17" t="s">
        <v>2005</v>
      </c>
      <c r="X401" s="17" t="s">
        <v>2006</v>
      </c>
      <c r="Y401" s="19"/>
    </row>
    <row r="402" s="2" customFormat="1" ht="131" customHeight="1" spans="1:25">
      <c r="A402" s="16" t="s">
        <v>2007</v>
      </c>
      <c r="B402" s="17" t="s">
        <v>1888</v>
      </c>
      <c r="C402" s="17" t="s">
        <v>2008</v>
      </c>
      <c r="D402" s="17" t="s">
        <v>1889</v>
      </c>
      <c r="E402" s="16" t="s">
        <v>167</v>
      </c>
      <c r="F402" s="17" t="s">
        <v>2009</v>
      </c>
      <c r="G402" s="17" t="s">
        <v>2010</v>
      </c>
      <c r="H402" s="17" t="s">
        <v>44</v>
      </c>
      <c r="I402" s="17" t="s">
        <v>2009</v>
      </c>
      <c r="J402" s="35" t="s">
        <v>171</v>
      </c>
      <c r="K402" s="35" t="s">
        <v>172</v>
      </c>
      <c r="L402" s="16" t="s">
        <v>173</v>
      </c>
      <c r="M402" s="17" t="s">
        <v>2011</v>
      </c>
      <c r="N402" s="34">
        <v>700</v>
      </c>
      <c r="O402" s="34">
        <v>700</v>
      </c>
      <c r="P402" s="34">
        <v>0</v>
      </c>
      <c r="Q402" s="17">
        <v>4</v>
      </c>
      <c r="R402" s="17">
        <v>320</v>
      </c>
      <c r="S402" s="17">
        <v>1040</v>
      </c>
      <c r="T402" s="17">
        <v>2</v>
      </c>
      <c r="U402" s="17">
        <v>47</v>
      </c>
      <c r="V402" s="17">
        <v>170</v>
      </c>
      <c r="W402" s="17" t="s">
        <v>2012</v>
      </c>
      <c r="X402" s="17" t="s">
        <v>2012</v>
      </c>
      <c r="Y402" s="17"/>
    </row>
    <row r="403" s="2" customFormat="1" ht="111" customHeight="1" spans="1:25">
      <c r="A403" s="16" t="s">
        <v>2013</v>
      </c>
      <c r="B403" s="16" t="s">
        <v>1888</v>
      </c>
      <c r="C403" s="16" t="s">
        <v>2008</v>
      </c>
      <c r="D403" s="17" t="s">
        <v>1889</v>
      </c>
      <c r="E403" s="16" t="s">
        <v>167</v>
      </c>
      <c r="F403" s="16" t="s">
        <v>178</v>
      </c>
      <c r="G403" s="16" t="s">
        <v>2014</v>
      </c>
      <c r="H403" s="17" t="s">
        <v>44</v>
      </c>
      <c r="I403" s="16" t="s">
        <v>2015</v>
      </c>
      <c r="J403" s="35" t="s">
        <v>171</v>
      </c>
      <c r="K403" s="35" t="s">
        <v>172</v>
      </c>
      <c r="L403" s="16" t="s">
        <v>173</v>
      </c>
      <c r="M403" s="16" t="s">
        <v>2016</v>
      </c>
      <c r="N403" s="34">
        <v>100</v>
      </c>
      <c r="O403" s="34">
        <v>100</v>
      </c>
      <c r="P403" s="34">
        <v>0</v>
      </c>
      <c r="Q403" s="16">
        <v>1</v>
      </c>
      <c r="R403" s="16">
        <v>448</v>
      </c>
      <c r="S403" s="16">
        <v>1928</v>
      </c>
      <c r="T403" s="16">
        <v>1</v>
      </c>
      <c r="U403" s="16">
        <v>14</v>
      </c>
      <c r="V403" s="16">
        <v>50</v>
      </c>
      <c r="W403" s="17" t="s">
        <v>2017</v>
      </c>
      <c r="X403" s="16" t="s">
        <v>2018</v>
      </c>
      <c r="Y403" s="16"/>
    </row>
    <row r="404" s="2" customFormat="1" ht="111" customHeight="1" spans="1:25">
      <c r="A404" s="16" t="s">
        <v>2019</v>
      </c>
      <c r="B404" s="16" t="s">
        <v>1888</v>
      </c>
      <c r="C404" s="16" t="s">
        <v>2008</v>
      </c>
      <c r="D404" s="17" t="s">
        <v>1889</v>
      </c>
      <c r="E404" s="16" t="s">
        <v>167</v>
      </c>
      <c r="F404" s="16" t="s">
        <v>178</v>
      </c>
      <c r="G404" s="16" t="s">
        <v>2020</v>
      </c>
      <c r="H404" s="16" t="s">
        <v>44</v>
      </c>
      <c r="I404" s="16" t="s">
        <v>2021</v>
      </c>
      <c r="J404" s="35" t="s">
        <v>171</v>
      </c>
      <c r="K404" s="35" t="s">
        <v>172</v>
      </c>
      <c r="L404" s="16" t="s">
        <v>173</v>
      </c>
      <c r="M404" s="16" t="s">
        <v>2022</v>
      </c>
      <c r="N404" s="34">
        <v>5</v>
      </c>
      <c r="O404" s="34">
        <v>5</v>
      </c>
      <c r="P404" s="34">
        <v>0</v>
      </c>
      <c r="Q404" s="16">
        <v>1</v>
      </c>
      <c r="R404" s="16">
        <v>68</v>
      </c>
      <c r="S404" s="16">
        <v>368</v>
      </c>
      <c r="T404" s="16">
        <v>1</v>
      </c>
      <c r="U404" s="16">
        <v>14</v>
      </c>
      <c r="V404" s="16">
        <v>50</v>
      </c>
      <c r="W404" s="17" t="s">
        <v>2023</v>
      </c>
      <c r="X404" s="16" t="s">
        <v>2024</v>
      </c>
      <c r="Y404" s="16"/>
    </row>
    <row r="405" s="2" customFormat="1" ht="111" customHeight="1" spans="1:25">
      <c r="A405" s="16" t="s">
        <v>2025</v>
      </c>
      <c r="B405" s="17" t="s">
        <v>1888</v>
      </c>
      <c r="C405" s="16" t="s">
        <v>2008</v>
      </c>
      <c r="D405" s="17" t="s">
        <v>1889</v>
      </c>
      <c r="E405" s="17" t="s">
        <v>167</v>
      </c>
      <c r="F405" s="17" t="s">
        <v>184</v>
      </c>
      <c r="G405" s="17" t="s">
        <v>2026</v>
      </c>
      <c r="H405" s="17" t="s">
        <v>44</v>
      </c>
      <c r="I405" s="17" t="s">
        <v>184</v>
      </c>
      <c r="J405" s="35" t="s">
        <v>171</v>
      </c>
      <c r="K405" s="35" t="s">
        <v>172</v>
      </c>
      <c r="L405" s="17" t="s">
        <v>173</v>
      </c>
      <c r="M405" s="17" t="s">
        <v>2027</v>
      </c>
      <c r="N405" s="34">
        <v>50</v>
      </c>
      <c r="O405" s="34">
        <v>50</v>
      </c>
      <c r="P405" s="34">
        <v>0</v>
      </c>
      <c r="Q405" s="17">
        <v>1</v>
      </c>
      <c r="R405" s="17">
        <v>98</v>
      </c>
      <c r="S405" s="17">
        <v>288</v>
      </c>
      <c r="T405" s="17">
        <v>1</v>
      </c>
      <c r="U405" s="16">
        <v>18</v>
      </c>
      <c r="V405" s="16">
        <v>74</v>
      </c>
      <c r="W405" s="17" t="s">
        <v>2028</v>
      </c>
      <c r="X405" s="16" t="s">
        <v>2029</v>
      </c>
      <c r="Y405" s="17"/>
    </row>
    <row r="406" s="2" customFormat="1" ht="111" customHeight="1" spans="1:25">
      <c r="A406" s="16" t="s">
        <v>2030</v>
      </c>
      <c r="B406" s="17" t="s">
        <v>1888</v>
      </c>
      <c r="C406" s="16" t="s">
        <v>2031</v>
      </c>
      <c r="D406" s="16" t="s">
        <v>2032</v>
      </c>
      <c r="E406" s="17" t="s">
        <v>167</v>
      </c>
      <c r="F406" s="17" t="s">
        <v>209</v>
      </c>
      <c r="G406" s="17" t="s">
        <v>2033</v>
      </c>
      <c r="H406" s="17" t="s">
        <v>44</v>
      </c>
      <c r="I406" s="17" t="s">
        <v>2034</v>
      </c>
      <c r="J406" s="35" t="s">
        <v>171</v>
      </c>
      <c r="K406" s="35" t="s">
        <v>172</v>
      </c>
      <c r="L406" s="17" t="s">
        <v>173</v>
      </c>
      <c r="M406" s="17" t="s">
        <v>2035</v>
      </c>
      <c r="N406" s="34">
        <v>100</v>
      </c>
      <c r="O406" s="34">
        <v>100</v>
      </c>
      <c r="P406" s="34">
        <v>0</v>
      </c>
      <c r="Q406" s="17">
        <v>1</v>
      </c>
      <c r="R406" s="17">
        <v>67</v>
      </c>
      <c r="S406" s="17">
        <v>320</v>
      </c>
      <c r="T406" s="17">
        <v>0</v>
      </c>
      <c r="U406" s="17">
        <v>5</v>
      </c>
      <c r="V406" s="17">
        <v>21</v>
      </c>
      <c r="W406" s="17" t="s">
        <v>2036</v>
      </c>
      <c r="X406" s="16" t="s">
        <v>2037</v>
      </c>
      <c r="Y406" s="17"/>
    </row>
    <row r="407" s="2" customFormat="1" ht="111" customHeight="1" spans="1:25">
      <c r="A407" s="16" t="s">
        <v>2038</v>
      </c>
      <c r="B407" s="17" t="s">
        <v>1888</v>
      </c>
      <c r="C407" s="16" t="s">
        <v>2031</v>
      </c>
      <c r="D407" s="16" t="s">
        <v>2032</v>
      </c>
      <c r="E407" s="17" t="s">
        <v>167</v>
      </c>
      <c r="F407" s="17" t="s">
        <v>209</v>
      </c>
      <c r="G407" s="17" t="s">
        <v>2039</v>
      </c>
      <c r="H407" s="17" t="s">
        <v>44</v>
      </c>
      <c r="I407" s="17" t="s">
        <v>2040</v>
      </c>
      <c r="J407" s="35" t="s">
        <v>171</v>
      </c>
      <c r="K407" s="35" t="s">
        <v>172</v>
      </c>
      <c r="L407" s="17" t="s">
        <v>173</v>
      </c>
      <c r="M407" s="17" t="s">
        <v>2035</v>
      </c>
      <c r="N407" s="34">
        <v>100</v>
      </c>
      <c r="O407" s="34">
        <v>100</v>
      </c>
      <c r="P407" s="34">
        <v>0</v>
      </c>
      <c r="Q407" s="17">
        <v>1</v>
      </c>
      <c r="R407" s="17">
        <v>133</v>
      </c>
      <c r="S407" s="17">
        <v>582</v>
      </c>
      <c r="T407" s="17">
        <v>0</v>
      </c>
      <c r="U407" s="17">
        <v>13</v>
      </c>
      <c r="V407" s="17">
        <v>43</v>
      </c>
      <c r="W407" s="17" t="s">
        <v>2041</v>
      </c>
      <c r="X407" s="16" t="s">
        <v>2042</v>
      </c>
      <c r="Y407" s="17"/>
    </row>
    <row r="408" s="2" customFormat="1" ht="111" customHeight="1" spans="1:25">
      <c r="A408" s="16" t="s">
        <v>2043</v>
      </c>
      <c r="B408" s="17" t="s">
        <v>1888</v>
      </c>
      <c r="C408" s="16" t="s">
        <v>2031</v>
      </c>
      <c r="D408" s="16" t="s">
        <v>2032</v>
      </c>
      <c r="E408" s="17" t="s">
        <v>167</v>
      </c>
      <c r="F408" s="17" t="s">
        <v>209</v>
      </c>
      <c r="G408" s="17" t="s">
        <v>2044</v>
      </c>
      <c r="H408" s="17" t="s">
        <v>44</v>
      </c>
      <c r="I408" s="17" t="s">
        <v>2045</v>
      </c>
      <c r="J408" s="35" t="s">
        <v>171</v>
      </c>
      <c r="K408" s="35" t="s">
        <v>172</v>
      </c>
      <c r="L408" s="17" t="s">
        <v>173</v>
      </c>
      <c r="M408" s="17" t="s">
        <v>2035</v>
      </c>
      <c r="N408" s="34">
        <v>100</v>
      </c>
      <c r="O408" s="34">
        <v>100</v>
      </c>
      <c r="P408" s="34">
        <v>0</v>
      </c>
      <c r="Q408" s="17">
        <v>1</v>
      </c>
      <c r="R408" s="17">
        <v>54</v>
      </c>
      <c r="S408" s="17">
        <v>259</v>
      </c>
      <c r="T408" s="17">
        <v>0</v>
      </c>
      <c r="U408" s="17">
        <v>6</v>
      </c>
      <c r="V408" s="17">
        <v>28</v>
      </c>
      <c r="W408" s="17" t="s">
        <v>2046</v>
      </c>
      <c r="X408" s="16" t="s">
        <v>2047</v>
      </c>
      <c r="Y408" s="17"/>
    </row>
    <row r="409" s="2" customFormat="1" ht="111" customHeight="1" spans="1:25">
      <c r="A409" s="16" t="s">
        <v>2048</v>
      </c>
      <c r="B409" s="17" t="s">
        <v>1888</v>
      </c>
      <c r="C409" s="16" t="s">
        <v>2031</v>
      </c>
      <c r="D409" s="16" t="s">
        <v>2032</v>
      </c>
      <c r="E409" s="17" t="s">
        <v>167</v>
      </c>
      <c r="F409" s="17" t="s">
        <v>209</v>
      </c>
      <c r="G409" s="17" t="s">
        <v>2049</v>
      </c>
      <c r="H409" s="17" t="s">
        <v>44</v>
      </c>
      <c r="I409" s="17" t="s">
        <v>2050</v>
      </c>
      <c r="J409" s="35" t="s">
        <v>171</v>
      </c>
      <c r="K409" s="35" t="s">
        <v>172</v>
      </c>
      <c r="L409" s="17" t="s">
        <v>173</v>
      </c>
      <c r="M409" s="17" t="s">
        <v>2035</v>
      </c>
      <c r="N409" s="34">
        <v>100</v>
      </c>
      <c r="O409" s="34">
        <v>100</v>
      </c>
      <c r="P409" s="34">
        <v>0</v>
      </c>
      <c r="Q409" s="17">
        <v>1</v>
      </c>
      <c r="R409" s="17">
        <v>87</v>
      </c>
      <c r="S409" s="17">
        <v>368</v>
      </c>
      <c r="T409" s="17">
        <v>0</v>
      </c>
      <c r="U409" s="17">
        <v>7</v>
      </c>
      <c r="V409" s="17">
        <v>35</v>
      </c>
      <c r="W409" s="17" t="s">
        <v>2051</v>
      </c>
      <c r="X409" s="16" t="s">
        <v>2052</v>
      </c>
      <c r="Y409" s="17"/>
    </row>
    <row r="410" s="2" customFormat="1" ht="111" customHeight="1" spans="1:25">
      <c r="A410" s="16" t="s">
        <v>2053</v>
      </c>
      <c r="B410" s="17" t="s">
        <v>1888</v>
      </c>
      <c r="C410" s="16" t="s">
        <v>2031</v>
      </c>
      <c r="D410" s="16" t="s">
        <v>2032</v>
      </c>
      <c r="E410" s="17" t="s">
        <v>167</v>
      </c>
      <c r="F410" s="17" t="s">
        <v>209</v>
      </c>
      <c r="G410" s="17" t="s">
        <v>2054</v>
      </c>
      <c r="H410" s="17" t="s">
        <v>44</v>
      </c>
      <c r="I410" s="17" t="s">
        <v>2055</v>
      </c>
      <c r="J410" s="35" t="s">
        <v>171</v>
      </c>
      <c r="K410" s="35" t="s">
        <v>172</v>
      </c>
      <c r="L410" s="17" t="s">
        <v>173</v>
      </c>
      <c r="M410" s="17" t="s">
        <v>2035</v>
      </c>
      <c r="N410" s="34">
        <v>100</v>
      </c>
      <c r="O410" s="34">
        <v>100</v>
      </c>
      <c r="P410" s="34">
        <v>0</v>
      </c>
      <c r="Q410" s="17">
        <v>1</v>
      </c>
      <c r="R410" s="17">
        <v>33</v>
      </c>
      <c r="S410" s="17">
        <v>121</v>
      </c>
      <c r="T410" s="17">
        <v>0</v>
      </c>
      <c r="U410" s="17">
        <v>7</v>
      </c>
      <c r="V410" s="17">
        <v>26</v>
      </c>
      <c r="W410" s="17" t="s">
        <v>2056</v>
      </c>
      <c r="X410" s="16" t="s">
        <v>2057</v>
      </c>
      <c r="Y410" s="17"/>
    </row>
    <row r="411" s="2" customFormat="1" ht="111" customHeight="1" spans="1:25">
      <c r="A411" s="16" t="s">
        <v>2058</v>
      </c>
      <c r="B411" s="17" t="s">
        <v>1888</v>
      </c>
      <c r="C411" s="16" t="s">
        <v>2008</v>
      </c>
      <c r="D411" s="17" t="s">
        <v>1889</v>
      </c>
      <c r="E411" s="16" t="s">
        <v>167</v>
      </c>
      <c r="F411" s="16" t="s">
        <v>896</v>
      </c>
      <c r="G411" s="16" t="s">
        <v>2059</v>
      </c>
      <c r="H411" s="16" t="s">
        <v>44</v>
      </c>
      <c r="I411" s="16" t="s">
        <v>896</v>
      </c>
      <c r="J411" s="35" t="s">
        <v>171</v>
      </c>
      <c r="K411" s="35" t="s">
        <v>172</v>
      </c>
      <c r="L411" s="16" t="s">
        <v>173</v>
      </c>
      <c r="M411" s="16" t="s">
        <v>2060</v>
      </c>
      <c r="N411" s="34">
        <v>100</v>
      </c>
      <c r="O411" s="34">
        <v>100</v>
      </c>
      <c r="P411" s="34">
        <v>0</v>
      </c>
      <c r="Q411" s="16">
        <v>1</v>
      </c>
      <c r="R411" s="16">
        <v>156</v>
      </c>
      <c r="S411" s="16">
        <v>464</v>
      </c>
      <c r="T411" s="16">
        <v>0</v>
      </c>
      <c r="U411" s="16">
        <v>25</v>
      </c>
      <c r="V411" s="16">
        <v>91</v>
      </c>
      <c r="W411" s="16" t="s">
        <v>2061</v>
      </c>
      <c r="X411" s="16" t="s">
        <v>2062</v>
      </c>
      <c r="Y411" s="16"/>
    </row>
    <row r="412" s="2" customFormat="1" ht="111" customHeight="1" spans="1:25">
      <c r="A412" s="16" t="s">
        <v>2063</v>
      </c>
      <c r="B412" s="17" t="s">
        <v>1888</v>
      </c>
      <c r="C412" s="16" t="s">
        <v>2008</v>
      </c>
      <c r="D412" s="17" t="s">
        <v>1889</v>
      </c>
      <c r="E412" s="16" t="s">
        <v>167</v>
      </c>
      <c r="F412" s="16" t="s">
        <v>896</v>
      </c>
      <c r="G412" s="16" t="s">
        <v>2064</v>
      </c>
      <c r="H412" s="16" t="s">
        <v>44</v>
      </c>
      <c r="I412" s="16" t="s">
        <v>896</v>
      </c>
      <c r="J412" s="35" t="s">
        <v>171</v>
      </c>
      <c r="K412" s="35" t="s">
        <v>172</v>
      </c>
      <c r="L412" s="16" t="s">
        <v>173</v>
      </c>
      <c r="M412" s="16" t="s">
        <v>2065</v>
      </c>
      <c r="N412" s="34">
        <v>50</v>
      </c>
      <c r="O412" s="34">
        <v>50</v>
      </c>
      <c r="P412" s="34">
        <v>0</v>
      </c>
      <c r="Q412" s="16">
        <v>1</v>
      </c>
      <c r="R412" s="16">
        <v>10</v>
      </c>
      <c r="S412" s="16">
        <v>40</v>
      </c>
      <c r="T412" s="16">
        <v>0</v>
      </c>
      <c r="U412" s="16">
        <v>2</v>
      </c>
      <c r="V412" s="16">
        <v>8</v>
      </c>
      <c r="W412" s="17" t="s">
        <v>2066</v>
      </c>
      <c r="X412" s="16" t="s">
        <v>2067</v>
      </c>
      <c r="Y412" s="16"/>
    </row>
    <row r="413" s="2" customFormat="1" ht="111" customHeight="1" spans="1:25">
      <c r="A413" s="16" t="s">
        <v>2068</v>
      </c>
      <c r="B413" s="17" t="s">
        <v>1888</v>
      </c>
      <c r="C413" s="17" t="s">
        <v>2008</v>
      </c>
      <c r="D413" s="17" t="s">
        <v>1889</v>
      </c>
      <c r="E413" s="17" t="s">
        <v>167</v>
      </c>
      <c r="F413" s="17" t="s">
        <v>904</v>
      </c>
      <c r="G413" s="17" t="s">
        <v>2069</v>
      </c>
      <c r="H413" s="17" t="s">
        <v>44</v>
      </c>
      <c r="I413" s="17" t="s">
        <v>904</v>
      </c>
      <c r="J413" s="35" t="s">
        <v>171</v>
      </c>
      <c r="K413" s="35" t="s">
        <v>172</v>
      </c>
      <c r="L413" s="17" t="s">
        <v>173</v>
      </c>
      <c r="M413" s="17" t="s">
        <v>2070</v>
      </c>
      <c r="N413" s="34">
        <v>15</v>
      </c>
      <c r="O413" s="34">
        <v>15</v>
      </c>
      <c r="P413" s="34">
        <v>0</v>
      </c>
      <c r="Q413" s="17">
        <v>1</v>
      </c>
      <c r="R413" s="17">
        <v>28</v>
      </c>
      <c r="S413" s="17">
        <v>126</v>
      </c>
      <c r="T413" s="17">
        <v>0</v>
      </c>
      <c r="U413" s="17">
        <v>14</v>
      </c>
      <c r="V413" s="17">
        <v>49</v>
      </c>
      <c r="W413" s="17" t="s">
        <v>2071</v>
      </c>
      <c r="X413" s="16" t="s">
        <v>2072</v>
      </c>
      <c r="Y413" s="17"/>
    </row>
    <row r="414" s="2" customFormat="1" ht="111" customHeight="1" spans="1:25">
      <c r="A414" s="16" t="s">
        <v>2073</v>
      </c>
      <c r="B414" s="17" t="s">
        <v>1888</v>
      </c>
      <c r="C414" s="17" t="s">
        <v>2008</v>
      </c>
      <c r="D414" s="17" t="s">
        <v>1889</v>
      </c>
      <c r="E414" s="17" t="s">
        <v>167</v>
      </c>
      <c r="F414" s="17" t="s">
        <v>904</v>
      </c>
      <c r="G414" s="17" t="s">
        <v>2074</v>
      </c>
      <c r="H414" s="17" t="s">
        <v>44</v>
      </c>
      <c r="I414" s="17" t="s">
        <v>904</v>
      </c>
      <c r="J414" s="35" t="s">
        <v>171</v>
      </c>
      <c r="K414" s="35" t="s">
        <v>172</v>
      </c>
      <c r="L414" s="17" t="s">
        <v>173</v>
      </c>
      <c r="M414" s="17" t="s">
        <v>2075</v>
      </c>
      <c r="N414" s="34">
        <v>20</v>
      </c>
      <c r="O414" s="34">
        <v>20</v>
      </c>
      <c r="P414" s="34">
        <v>0</v>
      </c>
      <c r="Q414" s="17">
        <v>1</v>
      </c>
      <c r="R414" s="17">
        <v>15</v>
      </c>
      <c r="S414" s="17">
        <v>80</v>
      </c>
      <c r="T414" s="17">
        <v>0</v>
      </c>
      <c r="U414" s="17">
        <v>12</v>
      </c>
      <c r="V414" s="17">
        <v>47</v>
      </c>
      <c r="W414" s="17" t="s">
        <v>2076</v>
      </c>
      <c r="X414" s="16" t="s">
        <v>2077</v>
      </c>
      <c r="Y414" s="17"/>
    </row>
    <row r="415" s="2" customFormat="1" ht="111" customHeight="1" spans="1:25">
      <c r="A415" s="16" t="s">
        <v>2078</v>
      </c>
      <c r="B415" s="17" t="s">
        <v>1888</v>
      </c>
      <c r="C415" s="17" t="s">
        <v>2008</v>
      </c>
      <c r="D415" s="17" t="s">
        <v>1889</v>
      </c>
      <c r="E415" s="17" t="s">
        <v>167</v>
      </c>
      <c r="F415" s="17" t="s">
        <v>904</v>
      </c>
      <c r="G415" s="17" t="s">
        <v>2079</v>
      </c>
      <c r="H415" s="17" t="s">
        <v>44</v>
      </c>
      <c r="I415" s="17" t="s">
        <v>904</v>
      </c>
      <c r="J415" s="35" t="s">
        <v>171</v>
      </c>
      <c r="K415" s="35" t="s">
        <v>172</v>
      </c>
      <c r="L415" s="17" t="s">
        <v>173</v>
      </c>
      <c r="M415" s="17" t="s">
        <v>2070</v>
      </c>
      <c r="N415" s="34">
        <v>15</v>
      </c>
      <c r="O415" s="34">
        <v>15</v>
      </c>
      <c r="P415" s="34">
        <v>0</v>
      </c>
      <c r="Q415" s="17">
        <v>1</v>
      </c>
      <c r="R415" s="17">
        <v>28</v>
      </c>
      <c r="S415" s="17">
        <v>123</v>
      </c>
      <c r="T415" s="17">
        <v>0</v>
      </c>
      <c r="U415" s="17">
        <v>9</v>
      </c>
      <c r="V415" s="17">
        <v>42</v>
      </c>
      <c r="W415" s="17" t="s">
        <v>2080</v>
      </c>
      <c r="X415" s="16" t="s">
        <v>2081</v>
      </c>
      <c r="Y415" s="17"/>
    </row>
    <row r="416" s="2" customFormat="1" ht="111" customHeight="1" spans="1:25">
      <c r="A416" s="16" t="s">
        <v>2082</v>
      </c>
      <c r="B416" s="17" t="s">
        <v>1888</v>
      </c>
      <c r="C416" s="17" t="s">
        <v>2008</v>
      </c>
      <c r="D416" s="17" t="s">
        <v>1889</v>
      </c>
      <c r="E416" s="17" t="s">
        <v>167</v>
      </c>
      <c r="F416" s="17" t="s">
        <v>904</v>
      </c>
      <c r="G416" s="17" t="s">
        <v>2083</v>
      </c>
      <c r="H416" s="17" t="s">
        <v>44</v>
      </c>
      <c r="I416" s="17" t="s">
        <v>904</v>
      </c>
      <c r="J416" s="35" t="s">
        <v>171</v>
      </c>
      <c r="K416" s="35" t="s">
        <v>172</v>
      </c>
      <c r="L416" s="17" t="s">
        <v>173</v>
      </c>
      <c r="M416" s="17" t="s">
        <v>2084</v>
      </c>
      <c r="N416" s="34">
        <v>100</v>
      </c>
      <c r="O416" s="34">
        <v>100</v>
      </c>
      <c r="P416" s="34">
        <v>0</v>
      </c>
      <c r="Q416" s="17">
        <v>1</v>
      </c>
      <c r="R416" s="17">
        <v>4</v>
      </c>
      <c r="S416" s="17">
        <v>15</v>
      </c>
      <c r="T416" s="17">
        <v>0</v>
      </c>
      <c r="U416" s="17">
        <v>4</v>
      </c>
      <c r="V416" s="17">
        <v>15</v>
      </c>
      <c r="W416" s="17" t="s">
        <v>2085</v>
      </c>
      <c r="X416" s="16" t="s">
        <v>2086</v>
      </c>
      <c r="Y416" s="17"/>
    </row>
    <row r="417" s="2" customFormat="1" ht="111" customHeight="1" spans="1:25">
      <c r="A417" s="16" t="s">
        <v>2087</v>
      </c>
      <c r="B417" s="17" t="s">
        <v>1888</v>
      </c>
      <c r="C417" s="17" t="s">
        <v>2008</v>
      </c>
      <c r="D417" s="17" t="s">
        <v>1889</v>
      </c>
      <c r="E417" s="17" t="s">
        <v>167</v>
      </c>
      <c r="F417" s="17" t="s">
        <v>896</v>
      </c>
      <c r="G417" s="17" t="s">
        <v>2088</v>
      </c>
      <c r="H417" s="17" t="s">
        <v>44</v>
      </c>
      <c r="I417" s="17" t="s">
        <v>896</v>
      </c>
      <c r="J417" s="35" t="s">
        <v>171</v>
      </c>
      <c r="K417" s="35" t="s">
        <v>172</v>
      </c>
      <c r="L417" s="17" t="s">
        <v>173</v>
      </c>
      <c r="M417" s="17" t="s">
        <v>2089</v>
      </c>
      <c r="N417" s="34">
        <v>50</v>
      </c>
      <c r="O417" s="34">
        <v>50</v>
      </c>
      <c r="P417" s="34">
        <v>0</v>
      </c>
      <c r="Q417" s="17">
        <v>1</v>
      </c>
      <c r="R417" s="17">
        <v>156</v>
      </c>
      <c r="S417" s="17">
        <v>464</v>
      </c>
      <c r="T417" s="17">
        <v>0</v>
      </c>
      <c r="U417" s="17">
        <v>25</v>
      </c>
      <c r="V417" s="17">
        <v>91</v>
      </c>
      <c r="W417" s="17" t="s">
        <v>2090</v>
      </c>
      <c r="X417" s="17" t="s">
        <v>2091</v>
      </c>
      <c r="Y417" s="17"/>
    </row>
    <row r="418" s="2" customFormat="1" ht="111" customHeight="1" spans="1:25">
      <c r="A418" s="16" t="s">
        <v>2092</v>
      </c>
      <c r="B418" s="17" t="s">
        <v>1888</v>
      </c>
      <c r="C418" s="17" t="s">
        <v>2031</v>
      </c>
      <c r="D418" s="17" t="s">
        <v>2032</v>
      </c>
      <c r="E418" s="17" t="s">
        <v>167</v>
      </c>
      <c r="F418" s="17" t="s">
        <v>869</v>
      </c>
      <c r="G418" s="17" t="s">
        <v>2093</v>
      </c>
      <c r="H418" s="17" t="s">
        <v>44</v>
      </c>
      <c r="I418" s="17" t="s">
        <v>2094</v>
      </c>
      <c r="J418" s="35" t="s">
        <v>171</v>
      </c>
      <c r="K418" s="35" t="s">
        <v>172</v>
      </c>
      <c r="L418" s="17" t="s">
        <v>173</v>
      </c>
      <c r="M418" s="17" t="s">
        <v>2095</v>
      </c>
      <c r="N418" s="34">
        <v>150</v>
      </c>
      <c r="O418" s="34">
        <v>150</v>
      </c>
      <c r="P418" s="34">
        <v>0</v>
      </c>
      <c r="Q418" s="17">
        <v>1</v>
      </c>
      <c r="R418" s="17">
        <v>259</v>
      </c>
      <c r="S418" s="17">
        <v>1214</v>
      </c>
      <c r="T418" s="17">
        <v>0</v>
      </c>
      <c r="U418" s="17">
        <v>60</v>
      </c>
      <c r="V418" s="17">
        <v>224</v>
      </c>
      <c r="W418" s="17" t="s">
        <v>2096</v>
      </c>
      <c r="X418" s="17" t="s">
        <v>2097</v>
      </c>
      <c r="Y418" s="17"/>
    </row>
    <row r="419" s="2" customFormat="1" ht="111" customHeight="1" spans="1:25">
      <c r="A419" s="16" t="s">
        <v>2098</v>
      </c>
      <c r="B419" s="17" t="s">
        <v>1888</v>
      </c>
      <c r="C419" s="17" t="s">
        <v>2008</v>
      </c>
      <c r="D419" s="17" t="s">
        <v>1889</v>
      </c>
      <c r="E419" s="17" t="s">
        <v>167</v>
      </c>
      <c r="F419" s="17" t="s">
        <v>178</v>
      </c>
      <c r="G419" s="17" t="s">
        <v>2099</v>
      </c>
      <c r="H419" s="17" t="s">
        <v>44</v>
      </c>
      <c r="I419" s="17" t="s">
        <v>178</v>
      </c>
      <c r="J419" s="35" t="s">
        <v>171</v>
      </c>
      <c r="K419" s="35" t="s">
        <v>172</v>
      </c>
      <c r="L419" s="17" t="s">
        <v>173</v>
      </c>
      <c r="M419" s="17" t="s">
        <v>2100</v>
      </c>
      <c r="N419" s="34">
        <v>150</v>
      </c>
      <c r="O419" s="34">
        <v>150</v>
      </c>
      <c r="P419" s="34">
        <v>0</v>
      </c>
      <c r="Q419" s="17">
        <v>1</v>
      </c>
      <c r="R419" s="17">
        <v>448</v>
      </c>
      <c r="S419" s="17">
        <v>1928</v>
      </c>
      <c r="T419" s="17">
        <v>1</v>
      </c>
      <c r="U419" s="16">
        <v>14</v>
      </c>
      <c r="V419" s="16">
        <v>50</v>
      </c>
      <c r="W419" s="17" t="s">
        <v>2101</v>
      </c>
      <c r="X419" s="17" t="s">
        <v>2101</v>
      </c>
      <c r="Y419" s="17"/>
    </row>
    <row r="420" s="2" customFormat="1" ht="111" customHeight="1" spans="1:25">
      <c r="A420" s="16" t="s">
        <v>2102</v>
      </c>
      <c r="B420" s="17" t="s">
        <v>1888</v>
      </c>
      <c r="C420" s="17" t="s">
        <v>2008</v>
      </c>
      <c r="D420" s="17" t="s">
        <v>1889</v>
      </c>
      <c r="E420" s="17" t="s">
        <v>167</v>
      </c>
      <c r="F420" s="17" t="s">
        <v>201</v>
      </c>
      <c r="G420" s="17" t="s">
        <v>2103</v>
      </c>
      <c r="H420" s="17" t="s">
        <v>44</v>
      </c>
      <c r="I420" s="17" t="s">
        <v>201</v>
      </c>
      <c r="J420" s="35" t="s">
        <v>171</v>
      </c>
      <c r="K420" s="35" t="s">
        <v>172</v>
      </c>
      <c r="L420" s="17" t="s">
        <v>173</v>
      </c>
      <c r="M420" s="17" t="s">
        <v>2104</v>
      </c>
      <c r="N420" s="34">
        <v>60</v>
      </c>
      <c r="O420" s="34">
        <v>60</v>
      </c>
      <c r="P420" s="34">
        <v>0</v>
      </c>
      <c r="Q420" s="17">
        <v>1</v>
      </c>
      <c r="R420" s="17">
        <v>142</v>
      </c>
      <c r="S420" s="17">
        <v>690</v>
      </c>
      <c r="T420" s="17">
        <v>1</v>
      </c>
      <c r="U420" s="17">
        <v>56</v>
      </c>
      <c r="V420" s="17">
        <v>271</v>
      </c>
      <c r="W420" s="17" t="s">
        <v>2105</v>
      </c>
      <c r="X420" s="17" t="s">
        <v>2106</v>
      </c>
      <c r="Y420" s="17"/>
    </row>
    <row r="421" s="2" customFormat="1" ht="111" customHeight="1" spans="1:25">
      <c r="A421" s="16" t="s">
        <v>2107</v>
      </c>
      <c r="B421" s="17" t="s">
        <v>1888</v>
      </c>
      <c r="C421" s="17" t="s">
        <v>2008</v>
      </c>
      <c r="D421" s="17" t="s">
        <v>1889</v>
      </c>
      <c r="E421" s="17" t="s">
        <v>167</v>
      </c>
      <c r="F421" s="17" t="s">
        <v>201</v>
      </c>
      <c r="G421" s="17" t="s">
        <v>2108</v>
      </c>
      <c r="H421" s="17" t="s">
        <v>44</v>
      </c>
      <c r="I421" s="17" t="s">
        <v>201</v>
      </c>
      <c r="J421" s="35" t="s">
        <v>171</v>
      </c>
      <c r="K421" s="35" t="s">
        <v>172</v>
      </c>
      <c r="L421" s="17" t="s">
        <v>173</v>
      </c>
      <c r="M421" s="17" t="s">
        <v>2109</v>
      </c>
      <c r="N421" s="34">
        <v>200</v>
      </c>
      <c r="O421" s="34">
        <v>200</v>
      </c>
      <c r="P421" s="34">
        <v>0</v>
      </c>
      <c r="Q421" s="17">
        <v>1</v>
      </c>
      <c r="R421" s="17">
        <v>142</v>
      </c>
      <c r="S421" s="17">
        <v>690</v>
      </c>
      <c r="T421" s="17">
        <v>1</v>
      </c>
      <c r="U421" s="17">
        <v>56</v>
      </c>
      <c r="V421" s="17">
        <v>271</v>
      </c>
      <c r="W421" s="17" t="s">
        <v>2110</v>
      </c>
      <c r="X421" s="17" t="s">
        <v>2111</v>
      </c>
      <c r="Y421" s="17"/>
    </row>
    <row r="422" s="2" customFormat="1" ht="111" customHeight="1" spans="1:25">
      <c r="A422" s="16" t="s">
        <v>2112</v>
      </c>
      <c r="B422" s="17" t="s">
        <v>1888</v>
      </c>
      <c r="C422" s="17" t="s">
        <v>2031</v>
      </c>
      <c r="D422" s="17" t="s">
        <v>2113</v>
      </c>
      <c r="E422" s="17" t="s">
        <v>167</v>
      </c>
      <c r="F422" s="17" t="s">
        <v>214</v>
      </c>
      <c r="G422" s="17" t="s">
        <v>2114</v>
      </c>
      <c r="H422" s="17" t="s">
        <v>44</v>
      </c>
      <c r="I422" s="17" t="s">
        <v>2115</v>
      </c>
      <c r="J422" s="35" t="s">
        <v>171</v>
      </c>
      <c r="K422" s="35" t="s">
        <v>172</v>
      </c>
      <c r="L422" s="17" t="s">
        <v>173</v>
      </c>
      <c r="M422" s="17" t="s">
        <v>2116</v>
      </c>
      <c r="N422" s="34">
        <v>100</v>
      </c>
      <c r="O422" s="34">
        <v>100</v>
      </c>
      <c r="P422" s="34">
        <v>0</v>
      </c>
      <c r="Q422" s="17">
        <v>1</v>
      </c>
      <c r="R422" s="17">
        <v>32</v>
      </c>
      <c r="S422" s="17">
        <v>142</v>
      </c>
      <c r="T422" s="17">
        <v>0</v>
      </c>
      <c r="U422" s="17">
        <v>8</v>
      </c>
      <c r="V422" s="17">
        <v>32</v>
      </c>
      <c r="W422" s="17" t="s">
        <v>2117</v>
      </c>
      <c r="X422" s="17" t="s">
        <v>2118</v>
      </c>
      <c r="Y422" s="17"/>
    </row>
    <row r="423" s="2" customFormat="1" ht="111" customHeight="1" spans="1:25">
      <c r="A423" s="16" t="s">
        <v>2119</v>
      </c>
      <c r="B423" s="17" t="s">
        <v>1888</v>
      </c>
      <c r="C423" s="17" t="s">
        <v>2008</v>
      </c>
      <c r="D423" s="17" t="s">
        <v>2120</v>
      </c>
      <c r="E423" s="17" t="s">
        <v>167</v>
      </c>
      <c r="F423" s="17" t="s">
        <v>214</v>
      </c>
      <c r="G423" s="17" t="s">
        <v>2121</v>
      </c>
      <c r="H423" s="17" t="s">
        <v>44</v>
      </c>
      <c r="I423" s="17" t="s">
        <v>214</v>
      </c>
      <c r="J423" s="35" t="s">
        <v>171</v>
      </c>
      <c r="K423" s="35" t="s">
        <v>172</v>
      </c>
      <c r="L423" s="17" t="s">
        <v>173</v>
      </c>
      <c r="M423" s="17" t="s">
        <v>2122</v>
      </c>
      <c r="N423" s="34">
        <v>80</v>
      </c>
      <c r="O423" s="34">
        <v>80</v>
      </c>
      <c r="P423" s="34">
        <v>0</v>
      </c>
      <c r="Q423" s="17">
        <v>1</v>
      </c>
      <c r="R423" s="17">
        <v>27</v>
      </c>
      <c r="S423" s="17">
        <v>125</v>
      </c>
      <c r="T423" s="17">
        <v>0</v>
      </c>
      <c r="U423" s="17">
        <v>7</v>
      </c>
      <c r="V423" s="17">
        <v>28</v>
      </c>
      <c r="W423" s="17" t="s">
        <v>2123</v>
      </c>
      <c r="X423" s="17" t="s">
        <v>2124</v>
      </c>
      <c r="Y423" s="17"/>
    </row>
    <row r="424" s="2" customFormat="1" ht="111" customHeight="1" spans="1:25">
      <c r="A424" s="16" t="s">
        <v>2125</v>
      </c>
      <c r="B424" s="17" t="s">
        <v>1888</v>
      </c>
      <c r="C424" s="17" t="s">
        <v>2031</v>
      </c>
      <c r="D424" s="17" t="s">
        <v>2113</v>
      </c>
      <c r="E424" s="17" t="s">
        <v>167</v>
      </c>
      <c r="F424" s="17" t="s">
        <v>214</v>
      </c>
      <c r="G424" s="17" t="s">
        <v>2126</v>
      </c>
      <c r="H424" s="17" t="s">
        <v>44</v>
      </c>
      <c r="I424" s="17" t="s">
        <v>2127</v>
      </c>
      <c r="J424" s="35" t="s">
        <v>171</v>
      </c>
      <c r="K424" s="35" t="s">
        <v>172</v>
      </c>
      <c r="L424" s="17" t="s">
        <v>173</v>
      </c>
      <c r="M424" s="17" t="s">
        <v>2128</v>
      </c>
      <c r="N424" s="34">
        <v>30</v>
      </c>
      <c r="O424" s="34">
        <v>30</v>
      </c>
      <c r="P424" s="34">
        <v>0</v>
      </c>
      <c r="Q424" s="17">
        <v>1</v>
      </c>
      <c r="R424" s="17">
        <v>25</v>
      </c>
      <c r="S424" s="17">
        <v>128</v>
      </c>
      <c r="T424" s="17">
        <v>0</v>
      </c>
      <c r="U424" s="17">
        <v>8</v>
      </c>
      <c r="V424" s="17">
        <v>30</v>
      </c>
      <c r="W424" s="17" t="s">
        <v>2129</v>
      </c>
      <c r="X424" s="17" t="s">
        <v>2130</v>
      </c>
      <c r="Y424" s="17"/>
    </row>
    <row r="425" s="2" customFormat="1" ht="111" customHeight="1" spans="1:25">
      <c r="A425" s="16" t="s">
        <v>2131</v>
      </c>
      <c r="B425" s="17" t="s">
        <v>1888</v>
      </c>
      <c r="C425" s="17" t="s">
        <v>2008</v>
      </c>
      <c r="D425" s="17" t="s">
        <v>2120</v>
      </c>
      <c r="E425" s="17" t="s">
        <v>167</v>
      </c>
      <c r="F425" s="17" t="s">
        <v>869</v>
      </c>
      <c r="G425" s="17" t="s">
        <v>2132</v>
      </c>
      <c r="H425" s="17" t="s">
        <v>44</v>
      </c>
      <c r="I425" s="17" t="s">
        <v>869</v>
      </c>
      <c r="J425" s="35" t="s">
        <v>171</v>
      </c>
      <c r="K425" s="35" t="s">
        <v>172</v>
      </c>
      <c r="L425" s="17" t="s">
        <v>173</v>
      </c>
      <c r="M425" s="17" t="s">
        <v>2133</v>
      </c>
      <c r="N425" s="34">
        <v>10</v>
      </c>
      <c r="O425" s="34">
        <v>10</v>
      </c>
      <c r="P425" s="34">
        <v>0</v>
      </c>
      <c r="Q425" s="17">
        <v>1</v>
      </c>
      <c r="R425" s="17">
        <v>65</v>
      </c>
      <c r="S425" s="17">
        <v>223</v>
      </c>
      <c r="T425" s="17">
        <v>0</v>
      </c>
      <c r="U425" s="17">
        <v>9</v>
      </c>
      <c r="V425" s="17">
        <v>32</v>
      </c>
      <c r="W425" s="17" t="s">
        <v>2134</v>
      </c>
      <c r="X425" s="17" t="s">
        <v>2135</v>
      </c>
      <c r="Y425" s="17"/>
    </row>
    <row r="426" s="2" customFormat="1" ht="111" customHeight="1" spans="1:25">
      <c r="A426" s="16" t="s">
        <v>2136</v>
      </c>
      <c r="B426" s="17" t="s">
        <v>1888</v>
      </c>
      <c r="C426" s="17" t="s">
        <v>2008</v>
      </c>
      <c r="D426" s="17" t="s">
        <v>2120</v>
      </c>
      <c r="E426" s="17" t="s">
        <v>167</v>
      </c>
      <c r="F426" s="17" t="s">
        <v>869</v>
      </c>
      <c r="G426" s="17" t="s">
        <v>2137</v>
      </c>
      <c r="H426" s="17" t="s">
        <v>44</v>
      </c>
      <c r="I426" s="17" t="s">
        <v>869</v>
      </c>
      <c r="J426" s="35" t="s">
        <v>171</v>
      </c>
      <c r="K426" s="35" t="s">
        <v>172</v>
      </c>
      <c r="L426" s="17" t="s">
        <v>173</v>
      </c>
      <c r="M426" s="17" t="s">
        <v>2138</v>
      </c>
      <c r="N426" s="34">
        <v>10</v>
      </c>
      <c r="O426" s="34">
        <v>10</v>
      </c>
      <c r="P426" s="34">
        <v>0</v>
      </c>
      <c r="Q426" s="17">
        <v>1</v>
      </c>
      <c r="R426" s="17">
        <v>65</v>
      </c>
      <c r="S426" s="17">
        <v>223</v>
      </c>
      <c r="T426" s="17">
        <v>0</v>
      </c>
      <c r="U426" s="17">
        <v>9</v>
      </c>
      <c r="V426" s="17">
        <v>32</v>
      </c>
      <c r="W426" s="17" t="s">
        <v>2139</v>
      </c>
      <c r="X426" s="17" t="s">
        <v>2139</v>
      </c>
      <c r="Y426" s="17"/>
    </row>
    <row r="427" s="2" customFormat="1" ht="111" customHeight="1" spans="1:25">
      <c r="A427" s="16" t="s">
        <v>2140</v>
      </c>
      <c r="B427" s="17" t="s">
        <v>1888</v>
      </c>
      <c r="C427" s="17" t="s">
        <v>2008</v>
      </c>
      <c r="D427" s="17" t="s">
        <v>2120</v>
      </c>
      <c r="E427" s="17" t="s">
        <v>167</v>
      </c>
      <c r="F427" s="17" t="s">
        <v>869</v>
      </c>
      <c r="G427" s="17" t="s">
        <v>2141</v>
      </c>
      <c r="H427" s="17" t="s">
        <v>44</v>
      </c>
      <c r="I427" s="17" t="s">
        <v>869</v>
      </c>
      <c r="J427" s="35" t="s">
        <v>171</v>
      </c>
      <c r="K427" s="35" t="s">
        <v>172</v>
      </c>
      <c r="L427" s="17" t="s">
        <v>173</v>
      </c>
      <c r="M427" s="17" t="s">
        <v>2142</v>
      </c>
      <c r="N427" s="34">
        <v>10</v>
      </c>
      <c r="O427" s="34">
        <v>10</v>
      </c>
      <c r="P427" s="34">
        <v>0</v>
      </c>
      <c r="Q427" s="17">
        <v>1</v>
      </c>
      <c r="R427" s="17">
        <v>101</v>
      </c>
      <c r="S427" s="17">
        <v>330</v>
      </c>
      <c r="T427" s="17">
        <v>0</v>
      </c>
      <c r="U427" s="17">
        <v>11</v>
      </c>
      <c r="V427" s="17">
        <v>35</v>
      </c>
      <c r="W427" s="17" t="s">
        <v>2143</v>
      </c>
      <c r="X427" s="17" t="s">
        <v>2144</v>
      </c>
      <c r="Y427" s="17"/>
    </row>
    <row r="428" s="2" customFormat="1" ht="111" customHeight="1" spans="1:25">
      <c r="A428" s="16" t="s">
        <v>2145</v>
      </c>
      <c r="B428" s="17" t="s">
        <v>1888</v>
      </c>
      <c r="C428" s="17" t="s">
        <v>2008</v>
      </c>
      <c r="D428" s="17" t="s">
        <v>2120</v>
      </c>
      <c r="E428" s="17" t="s">
        <v>167</v>
      </c>
      <c r="F428" s="17" t="s">
        <v>869</v>
      </c>
      <c r="G428" s="17" t="s">
        <v>2146</v>
      </c>
      <c r="H428" s="17" t="s">
        <v>44</v>
      </c>
      <c r="I428" s="17" t="s">
        <v>869</v>
      </c>
      <c r="J428" s="35" t="s">
        <v>171</v>
      </c>
      <c r="K428" s="35" t="s">
        <v>172</v>
      </c>
      <c r="L428" s="17" t="s">
        <v>173</v>
      </c>
      <c r="M428" s="17" t="s">
        <v>2147</v>
      </c>
      <c r="N428" s="34">
        <v>10</v>
      </c>
      <c r="O428" s="34">
        <v>10</v>
      </c>
      <c r="P428" s="34">
        <v>0</v>
      </c>
      <c r="Q428" s="17">
        <v>1</v>
      </c>
      <c r="R428" s="17">
        <v>101</v>
      </c>
      <c r="S428" s="17">
        <v>330</v>
      </c>
      <c r="T428" s="17">
        <v>0</v>
      </c>
      <c r="U428" s="17">
        <v>11</v>
      </c>
      <c r="V428" s="17">
        <v>35</v>
      </c>
      <c r="W428" s="17" t="s">
        <v>2143</v>
      </c>
      <c r="X428" s="17" t="s">
        <v>2144</v>
      </c>
      <c r="Y428" s="17"/>
    </row>
    <row r="429" s="2" customFormat="1" ht="111" customHeight="1" spans="1:25">
      <c r="A429" s="16" t="s">
        <v>2148</v>
      </c>
      <c r="B429" s="17" t="s">
        <v>1888</v>
      </c>
      <c r="C429" s="17" t="s">
        <v>2008</v>
      </c>
      <c r="D429" s="17" t="s">
        <v>2120</v>
      </c>
      <c r="E429" s="17" t="s">
        <v>167</v>
      </c>
      <c r="F429" s="17" t="s">
        <v>195</v>
      </c>
      <c r="G429" s="17" t="s">
        <v>2149</v>
      </c>
      <c r="H429" s="17" t="s">
        <v>774</v>
      </c>
      <c r="I429" s="17" t="s">
        <v>2150</v>
      </c>
      <c r="J429" s="35" t="s">
        <v>171</v>
      </c>
      <c r="K429" s="35" t="s">
        <v>172</v>
      </c>
      <c r="L429" s="17" t="s">
        <v>173</v>
      </c>
      <c r="M429" s="17" t="s">
        <v>2151</v>
      </c>
      <c r="N429" s="34">
        <v>100</v>
      </c>
      <c r="O429" s="34">
        <v>100</v>
      </c>
      <c r="P429" s="34">
        <v>0</v>
      </c>
      <c r="Q429" s="17">
        <v>1</v>
      </c>
      <c r="R429" s="17">
        <v>29</v>
      </c>
      <c r="S429" s="17">
        <v>124</v>
      </c>
      <c r="T429" s="17">
        <v>1</v>
      </c>
      <c r="U429" s="17">
        <v>1</v>
      </c>
      <c r="V429" s="17">
        <v>1</v>
      </c>
      <c r="W429" s="17" t="s">
        <v>2152</v>
      </c>
      <c r="X429" s="17" t="s">
        <v>2153</v>
      </c>
      <c r="Y429" s="17"/>
    </row>
    <row r="430" s="2" customFormat="1" ht="111" customHeight="1" spans="1:25">
      <c r="A430" s="16" t="s">
        <v>2154</v>
      </c>
      <c r="B430" s="17" t="s">
        <v>1888</v>
      </c>
      <c r="C430" s="17" t="s">
        <v>2008</v>
      </c>
      <c r="D430" s="17" t="s">
        <v>1889</v>
      </c>
      <c r="E430" s="17" t="s">
        <v>167</v>
      </c>
      <c r="F430" s="17" t="s">
        <v>214</v>
      </c>
      <c r="G430" s="17" t="s">
        <v>2155</v>
      </c>
      <c r="H430" s="17" t="s">
        <v>44</v>
      </c>
      <c r="I430" s="17" t="s">
        <v>214</v>
      </c>
      <c r="J430" s="35" t="s">
        <v>171</v>
      </c>
      <c r="K430" s="35" t="s">
        <v>172</v>
      </c>
      <c r="L430" s="17" t="s">
        <v>173</v>
      </c>
      <c r="M430" s="17" t="s">
        <v>2156</v>
      </c>
      <c r="N430" s="34">
        <v>60</v>
      </c>
      <c r="O430" s="34">
        <v>60</v>
      </c>
      <c r="P430" s="34">
        <v>0</v>
      </c>
      <c r="Q430" s="17">
        <v>1</v>
      </c>
      <c r="R430" s="17">
        <v>120</v>
      </c>
      <c r="S430" s="17">
        <v>606</v>
      </c>
      <c r="T430" s="17">
        <v>0</v>
      </c>
      <c r="U430" s="17">
        <v>39</v>
      </c>
      <c r="V430" s="17">
        <v>151</v>
      </c>
      <c r="W430" s="17" t="s">
        <v>2157</v>
      </c>
      <c r="X430" s="17" t="s">
        <v>2130</v>
      </c>
      <c r="Y430" s="17"/>
    </row>
    <row r="431" s="2" customFormat="1" ht="111" customHeight="1" spans="1:25">
      <c r="A431" s="16" t="s">
        <v>2158</v>
      </c>
      <c r="B431" s="17" t="s">
        <v>1888</v>
      </c>
      <c r="C431" s="17" t="s">
        <v>2008</v>
      </c>
      <c r="D431" s="17" t="s">
        <v>1889</v>
      </c>
      <c r="E431" s="17" t="s">
        <v>167</v>
      </c>
      <c r="F431" s="17" t="s">
        <v>904</v>
      </c>
      <c r="G431" s="17" t="s">
        <v>2159</v>
      </c>
      <c r="H431" s="17" t="s">
        <v>44</v>
      </c>
      <c r="I431" s="17" t="s">
        <v>2160</v>
      </c>
      <c r="J431" s="35" t="s">
        <v>171</v>
      </c>
      <c r="K431" s="35" t="s">
        <v>172</v>
      </c>
      <c r="L431" s="17" t="s">
        <v>173</v>
      </c>
      <c r="M431" s="17" t="s">
        <v>2161</v>
      </c>
      <c r="N431" s="34">
        <v>30</v>
      </c>
      <c r="O431" s="34">
        <v>30</v>
      </c>
      <c r="P431" s="34">
        <v>0</v>
      </c>
      <c r="Q431" s="17">
        <v>1</v>
      </c>
      <c r="R431" s="17">
        <v>194</v>
      </c>
      <c r="S431" s="17">
        <v>800</v>
      </c>
      <c r="T431" s="17">
        <v>0</v>
      </c>
      <c r="U431" s="17">
        <v>55</v>
      </c>
      <c r="V431" s="17">
        <v>211</v>
      </c>
      <c r="W431" s="17" t="s">
        <v>2162</v>
      </c>
      <c r="X431" s="17" t="s">
        <v>2162</v>
      </c>
      <c r="Y431" s="17"/>
    </row>
    <row r="432" s="2" customFormat="1" ht="111" customHeight="1" spans="1:25">
      <c r="A432" s="16" t="s">
        <v>2163</v>
      </c>
      <c r="B432" s="17" t="s">
        <v>1888</v>
      </c>
      <c r="C432" s="17" t="s">
        <v>2008</v>
      </c>
      <c r="D432" s="17" t="s">
        <v>1889</v>
      </c>
      <c r="E432" s="17" t="s">
        <v>167</v>
      </c>
      <c r="F432" s="17" t="s">
        <v>896</v>
      </c>
      <c r="G432" s="17" t="s">
        <v>2164</v>
      </c>
      <c r="H432" s="17" t="s">
        <v>44</v>
      </c>
      <c r="I432" s="17" t="s">
        <v>896</v>
      </c>
      <c r="J432" s="35" t="s">
        <v>171</v>
      </c>
      <c r="K432" s="35" t="s">
        <v>172</v>
      </c>
      <c r="L432" s="17" t="s">
        <v>173</v>
      </c>
      <c r="M432" s="17" t="s">
        <v>2165</v>
      </c>
      <c r="N432" s="34">
        <v>40</v>
      </c>
      <c r="O432" s="34">
        <v>40</v>
      </c>
      <c r="P432" s="34">
        <v>0</v>
      </c>
      <c r="Q432" s="16">
        <v>1</v>
      </c>
      <c r="R432" s="17">
        <v>115</v>
      </c>
      <c r="S432" s="17">
        <v>363</v>
      </c>
      <c r="T432" s="17">
        <v>0</v>
      </c>
      <c r="U432" s="17">
        <v>24</v>
      </c>
      <c r="V432" s="17">
        <v>90</v>
      </c>
      <c r="W432" s="17" t="s">
        <v>2166</v>
      </c>
      <c r="X432" s="17" t="s">
        <v>2166</v>
      </c>
      <c r="Y432" s="17"/>
    </row>
    <row r="433" s="2" customFormat="1" ht="111" customHeight="1" spans="1:25">
      <c r="A433" s="16" t="s">
        <v>2167</v>
      </c>
      <c r="B433" s="17" t="s">
        <v>1888</v>
      </c>
      <c r="C433" s="17" t="s">
        <v>2008</v>
      </c>
      <c r="D433" s="17" t="s">
        <v>1889</v>
      </c>
      <c r="E433" s="17" t="s">
        <v>167</v>
      </c>
      <c r="F433" s="17" t="s">
        <v>875</v>
      </c>
      <c r="G433" s="17" t="s">
        <v>2168</v>
      </c>
      <c r="H433" s="17" t="s">
        <v>44</v>
      </c>
      <c r="I433" s="17" t="s">
        <v>877</v>
      </c>
      <c r="J433" s="35" t="s">
        <v>171</v>
      </c>
      <c r="K433" s="35" t="s">
        <v>172</v>
      </c>
      <c r="L433" s="17" t="s">
        <v>173</v>
      </c>
      <c r="M433" s="17" t="s">
        <v>2169</v>
      </c>
      <c r="N433" s="34">
        <v>30</v>
      </c>
      <c r="O433" s="34">
        <v>30</v>
      </c>
      <c r="P433" s="34">
        <v>0</v>
      </c>
      <c r="Q433" s="16">
        <v>1</v>
      </c>
      <c r="R433" s="17">
        <v>586</v>
      </c>
      <c r="S433" s="17">
        <v>1898</v>
      </c>
      <c r="T433" s="17">
        <v>1</v>
      </c>
      <c r="U433" s="17">
        <v>37</v>
      </c>
      <c r="V433" s="17">
        <v>133</v>
      </c>
      <c r="W433" s="38" t="s">
        <v>2170</v>
      </c>
      <c r="X433" s="17" t="s">
        <v>879</v>
      </c>
      <c r="Y433" s="17"/>
    </row>
    <row r="434" s="2" customFormat="1" ht="111" customHeight="1" spans="1:25">
      <c r="A434" s="16" t="s">
        <v>2171</v>
      </c>
      <c r="B434" s="56" t="s">
        <v>1888</v>
      </c>
      <c r="C434" s="56" t="s">
        <v>2008</v>
      </c>
      <c r="D434" s="52" t="s">
        <v>1889</v>
      </c>
      <c r="E434" s="56" t="s">
        <v>167</v>
      </c>
      <c r="F434" s="17" t="s">
        <v>2172</v>
      </c>
      <c r="G434" s="17" t="s">
        <v>2173</v>
      </c>
      <c r="H434" s="17" t="s">
        <v>44</v>
      </c>
      <c r="I434" s="17" t="s">
        <v>2172</v>
      </c>
      <c r="J434" s="35" t="s">
        <v>171</v>
      </c>
      <c r="K434" s="35" t="s">
        <v>172</v>
      </c>
      <c r="L434" s="17" t="s">
        <v>173</v>
      </c>
      <c r="M434" s="16" t="s">
        <v>2174</v>
      </c>
      <c r="N434" s="34">
        <v>30</v>
      </c>
      <c r="O434" s="34">
        <v>30</v>
      </c>
      <c r="P434" s="34">
        <v>0</v>
      </c>
      <c r="Q434" s="16">
        <v>1</v>
      </c>
      <c r="R434" s="17">
        <v>377</v>
      </c>
      <c r="S434" s="17">
        <v>1205</v>
      </c>
      <c r="T434" s="17">
        <v>0</v>
      </c>
      <c r="U434" s="17">
        <v>72</v>
      </c>
      <c r="V434" s="17">
        <v>271</v>
      </c>
      <c r="W434" s="17" t="s">
        <v>2175</v>
      </c>
      <c r="X434" s="17" t="s">
        <v>2175</v>
      </c>
      <c r="Y434" s="17"/>
    </row>
    <row r="435" s="2" customFormat="1" ht="111" customHeight="1" spans="1:25">
      <c r="A435" s="16" t="s">
        <v>2176</v>
      </c>
      <c r="B435" s="56" t="s">
        <v>1888</v>
      </c>
      <c r="C435" s="56" t="s">
        <v>2008</v>
      </c>
      <c r="D435" s="52" t="s">
        <v>1889</v>
      </c>
      <c r="E435" s="56" t="s">
        <v>167</v>
      </c>
      <c r="F435" s="17" t="s">
        <v>209</v>
      </c>
      <c r="G435" s="17" t="s">
        <v>2177</v>
      </c>
      <c r="H435" s="17" t="s">
        <v>44</v>
      </c>
      <c r="I435" s="17" t="s">
        <v>209</v>
      </c>
      <c r="J435" s="35" t="s">
        <v>171</v>
      </c>
      <c r="K435" s="35" t="s">
        <v>172</v>
      </c>
      <c r="L435" s="17" t="s">
        <v>173</v>
      </c>
      <c r="M435" s="17" t="s">
        <v>2178</v>
      </c>
      <c r="N435" s="34">
        <v>30</v>
      </c>
      <c r="O435" s="34">
        <v>30</v>
      </c>
      <c r="P435" s="34">
        <v>0</v>
      </c>
      <c r="Q435" s="17">
        <v>1</v>
      </c>
      <c r="R435" s="17">
        <v>376</v>
      </c>
      <c r="S435" s="17">
        <v>1649</v>
      </c>
      <c r="T435" s="17">
        <v>0</v>
      </c>
      <c r="U435" s="17">
        <v>46</v>
      </c>
      <c r="V435" s="17">
        <v>185</v>
      </c>
      <c r="W435" s="17" t="s">
        <v>2179</v>
      </c>
      <c r="X435" s="17" t="s">
        <v>2179</v>
      </c>
      <c r="Y435" s="17"/>
    </row>
    <row r="436" s="2" customFormat="1" ht="111" customHeight="1" spans="1:25">
      <c r="A436" s="16" t="s">
        <v>2180</v>
      </c>
      <c r="B436" s="56" t="s">
        <v>1888</v>
      </c>
      <c r="C436" s="56" t="s">
        <v>2008</v>
      </c>
      <c r="D436" s="52" t="s">
        <v>1889</v>
      </c>
      <c r="E436" s="56" t="s">
        <v>167</v>
      </c>
      <c r="F436" s="17" t="s">
        <v>904</v>
      </c>
      <c r="G436" s="17" t="s">
        <v>2181</v>
      </c>
      <c r="H436" s="17" t="s">
        <v>774</v>
      </c>
      <c r="I436" s="17" t="s">
        <v>2182</v>
      </c>
      <c r="J436" s="35" t="s">
        <v>171</v>
      </c>
      <c r="K436" s="35" t="s">
        <v>172</v>
      </c>
      <c r="L436" s="17" t="s">
        <v>173</v>
      </c>
      <c r="M436" s="16" t="s">
        <v>2183</v>
      </c>
      <c r="N436" s="34">
        <v>15</v>
      </c>
      <c r="O436" s="34">
        <v>15</v>
      </c>
      <c r="P436" s="34">
        <v>0</v>
      </c>
      <c r="Q436" s="17">
        <v>1</v>
      </c>
      <c r="R436" s="17">
        <v>194</v>
      </c>
      <c r="S436" s="17">
        <v>800</v>
      </c>
      <c r="T436" s="17">
        <v>0</v>
      </c>
      <c r="U436" s="17">
        <v>55</v>
      </c>
      <c r="V436" s="17">
        <v>211</v>
      </c>
      <c r="W436" s="17" t="s">
        <v>2162</v>
      </c>
      <c r="X436" s="17" t="s">
        <v>2162</v>
      </c>
      <c r="Y436" s="17"/>
    </row>
    <row r="437" s="2" customFormat="1" ht="111" customHeight="1" spans="1:25">
      <c r="A437" s="16" t="s">
        <v>2184</v>
      </c>
      <c r="B437" s="56" t="s">
        <v>1888</v>
      </c>
      <c r="C437" s="56" t="s">
        <v>2008</v>
      </c>
      <c r="D437" s="52" t="s">
        <v>1889</v>
      </c>
      <c r="E437" s="56" t="s">
        <v>167</v>
      </c>
      <c r="F437" s="17" t="s">
        <v>849</v>
      </c>
      <c r="G437" s="17" t="s">
        <v>2185</v>
      </c>
      <c r="H437" s="17" t="s">
        <v>774</v>
      </c>
      <c r="I437" s="17" t="s">
        <v>849</v>
      </c>
      <c r="J437" s="35" t="s">
        <v>171</v>
      </c>
      <c r="K437" s="35" t="s">
        <v>172</v>
      </c>
      <c r="L437" s="17" t="s">
        <v>173</v>
      </c>
      <c r="M437" s="16" t="s">
        <v>2186</v>
      </c>
      <c r="N437" s="34">
        <v>15</v>
      </c>
      <c r="O437" s="34">
        <v>15</v>
      </c>
      <c r="P437" s="34">
        <v>0</v>
      </c>
      <c r="Q437" s="17">
        <v>1</v>
      </c>
      <c r="R437" s="17">
        <v>327</v>
      </c>
      <c r="S437" s="17">
        <v>1284</v>
      </c>
      <c r="T437" s="17">
        <v>1</v>
      </c>
      <c r="U437" s="17">
        <v>55</v>
      </c>
      <c r="V437" s="17">
        <v>214</v>
      </c>
      <c r="W437" s="17" t="s">
        <v>2187</v>
      </c>
      <c r="X437" s="17" t="s">
        <v>2187</v>
      </c>
      <c r="Y437" s="17"/>
    </row>
    <row r="438" s="2" customFormat="1" ht="111" customHeight="1" spans="1:25">
      <c r="A438" s="16" t="s">
        <v>2188</v>
      </c>
      <c r="B438" s="56" t="s">
        <v>1888</v>
      </c>
      <c r="C438" s="56" t="s">
        <v>2008</v>
      </c>
      <c r="D438" s="52" t="s">
        <v>1889</v>
      </c>
      <c r="E438" s="56" t="s">
        <v>167</v>
      </c>
      <c r="F438" s="17" t="s">
        <v>849</v>
      </c>
      <c r="G438" s="17" t="s">
        <v>2189</v>
      </c>
      <c r="H438" s="17" t="s">
        <v>44</v>
      </c>
      <c r="I438" s="17" t="s">
        <v>849</v>
      </c>
      <c r="J438" s="35" t="s">
        <v>171</v>
      </c>
      <c r="K438" s="35" t="s">
        <v>172</v>
      </c>
      <c r="L438" s="17" t="s">
        <v>173</v>
      </c>
      <c r="M438" s="16" t="s">
        <v>2190</v>
      </c>
      <c r="N438" s="34">
        <v>60</v>
      </c>
      <c r="O438" s="34">
        <v>60</v>
      </c>
      <c r="P438" s="34">
        <v>0</v>
      </c>
      <c r="Q438" s="17">
        <v>1</v>
      </c>
      <c r="R438" s="17">
        <v>327</v>
      </c>
      <c r="S438" s="17">
        <v>1284</v>
      </c>
      <c r="T438" s="17">
        <v>1</v>
      </c>
      <c r="U438" s="17">
        <v>55</v>
      </c>
      <c r="V438" s="17">
        <v>214</v>
      </c>
      <c r="W438" s="17" t="s">
        <v>2187</v>
      </c>
      <c r="X438" s="17" t="s">
        <v>2187</v>
      </c>
      <c r="Y438" s="17"/>
    </row>
    <row r="439" s="2" customFormat="1" ht="111" customHeight="1" spans="1:25">
      <c r="A439" s="16" t="s">
        <v>2191</v>
      </c>
      <c r="B439" s="56" t="s">
        <v>1888</v>
      </c>
      <c r="C439" s="56" t="s">
        <v>2008</v>
      </c>
      <c r="D439" s="52" t="s">
        <v>1889</v>
      </c>
      <c r="E439" s="56" t="s">
        <v>167</v>
      </c>
      <c r="F439" s="17" t="s">
        <v>849</v>
      </c>
      <c r="G439" s="17" t="s">
        <v>2192</v>
      </c>
      <c r="H439" s="17" t="s">
        <v>44</v>
      </c>
      <c r="I439" s="17" t="s">
        <v>849</v>
      </c>
      <c r="J439" s="35" t="s">
        <v>171</v>
      </c>
      <c r="K439" s="35" t="s">
        <v>172</v>
      </c>
      <c r="L439" s="17" t="s">
        <v>173</v>
      </c>
      <c r="M439" s="16" t="s">
        <v>2193</v>
      </c>
      <c r="N439" s="34">
        <v>80</v>
      </c>
      <c r="O439" s="34">
        <v>80</v>
      </c>
      <c r="P439" s="34">
        <v>0</v>
      </c>
      <c r="Q439" s="17">
        <v>1</v>
      </c>
      <c r="R439" s="17">
        <v>327</v>
      </c>
      <c r="S439" s="17">
        <v>1284</v>
      </c>
      <c r="T439" s="17">
        <v>1</v>
      </c>
      <c r="U439" s="17">
        <v>55</v>
      </c>
      <c r="V439" s="17">
        <v>214</v>
      </c>
      <c r="W439" s="17" t="s">
        <v>2187</v>
      </c>
      <c r="X439" s="17" t="s">
        <v>2187</v>
      </c>
      <c r="Y439" s="17"/>
    </row>
    <row r="440" s="2" customFormat="1" ht="111" customHeight="1" spans="1:25">
      <c r="A440" s="16" t="s">
        <v>2194</v>
      </c>
      <c r="B440" s="56" t="s">
        <v>1888</v>
      </c>
      <c r="C440" s="56" t="s">
        <v>2008</v>
      </c>
      <c r="D440" s="52" t="s">
        <v>1889</v>
      </c>
      <c r="E440" s="56" t="s">
        <v>167</v>
      </c>
      <c r="F440" s="17" t="s">
        <v>184</v>
      </c>
      <c r="G440" s="17" t="s">
        <v>2195</v>
      </c>
      <c r="H440" s="17" t="s">
        <v>774</v>
      </c>
      <c r="I440" s="17" t="s">
        <v>184</v>
      </c>
      <c r="J440" s="35" t="s">
        <v>171</v>
      </c>
      <c r="K440" s="35" t="s">
        <v>172</v>
      </c>
      <c r="L440" s="17" t="s">
        <v>173</v>
      </c>
      <c r="M440" s="17" t="s">
        <v>2196</v>
      </c>
      <c r="N440" s="34">
        <v>40</v>
      </c>
      <c r="O440" s="34">
        <v>40</v>
      </c>
      <c r="P440" s="34">
        <v>0</v>
      </c>
      <c r="Q440" s="17">
        <v>1</v>
      </c>
      <c r="R440" s="17">
        <v>421</v>
      </c>
      <c r="S440" s="17">
        <v>1610</v>
      </c>
      <c r="T440" s="17">
        <v>1</v>
      </c>
      <c r="U440" s="17">
        <v>97</v>
      </c>
      <c r="V440" s="17">
        <v>365</v>
      </c>
      <c r="W440" s="17" t="s">
        <v>2197</v>
      </c>
      <c r="X440" s="17" t="s">
        <v>2197</v>
      </c>
      <c r="Y440" s="17"/>
    </row>
    <row r="441" s="2" customFormat="1" ht="111" customHeight="1" spans="1:25">
      <c r="A441" s="16" t="s">
        <v>2198</v>
      </c>
      <c r="B441" s="56" t="s">
        <v>1888</v>
      </c>
      <c r="C441" s="56" t="s">
        <v>2008</v>
      </c>
      <c r="D441" s="52" t="s">
        <v>1889</v>
      </c>
      <c r="E441" s="56" t="s">
        <v>167</v>
      </c>
      <c r="F441" s="17" t="s">
        <v>184</v>
      </c>
      <c r="G441" s="17" t="s">
        <v>2199</v>
      </c>
      <c r="H441" s="17" t="s">
        <v>774</v>
      </c>
      <c r="I441" s="17" t="s">
        <v>184</v>
      </c>
      <c r="J441" s="35" t="s">
        <v>171</v>
      </c>
      <c r="K441" s="35" t="s">
        <v>172</v>
      </c>
      <c r="L441" s="17" t="s">
        <v>173</v>
      </c>
      <c r="M441" s="17" t="s">
        <v>2200</v>
      </c>
      <c r="N441" s="34">
        <v>40</v>
      </c>
      <c r="O441" s="34">
        <v>40</v>
      </c>
      <c r="P441" s="34">
        <v>0</v>
      </c>
      <c r="Q441" s="17">
        <v>1</v>
      </c>
      <c r="R441" s="17">
        <v>421</v>
      </c>
      <c r="S441" s="17">
        <v>1610</v>
      </c>
      <c r="T441" s="17">
        <v>1</v>
      </c>
      <c r="U441" s="17">
        <v>97</v>
      </c>
      <c r="V441" s="17">
        <v>365</v>
      </c>
      <c r="W441" s="17" t="s">
        <v>2197</v>
      </c>
      <c r="X441" s="17" t="s">
        <v>2197</v>
      </c>
      <c r="Y441" s="17"/>
    </row>
    <row r="442" s="2" customFormat="1" ht="111" customHeight="1" spans="1:25">
      <c r="A442" s="16" t="s">
        <v>2201</v>
      </c>
      <c r="B442" s="56" t="s">
        <v>1888</v>
      </c>
      <c r="C442" s="56" t="s">
        <v>2008</v>
      </c>
      <c r="D442" s="52" t="s">
        <v>1889</v>
      </c>
      <c r="E442" s="56" t="s">
        <v>167</v>
      </c>
      <c r="F442" s="17" t="s">
        <v>822</v>
      </c>
      <c r="G442" s="17" t="s">
        <v>2202</v>
      </c>
      <c r="H442" s="17" t="s">
        <v>774</v>
      </c>
      <c r="I442" s="17" t="s">
        <v>839</v>
      </c>
      <c r="J442" s="35" t="s">
        <v>171</v>
      </c>
      <c r="K442" s="35" t="s">
        <v>172</v>
      </c>
      <c r="L442" s="17" t="s">
        <v>173</v>
      </c>
      <c r="M442" s="17" t="s">
        <v>2203</v>
      </c>
      <c r="N442" s="34">
        <v>20</v>
      </c>
      <c r="O442" s="34">
        <v>20</v>
      </c>
      <c r="P442" s="34">
        <v>0</v>
      </c>
      <c r="Q442" s="16">
        <v>1</v>
      </c>
      <c r="R442" s="17">
        <v>317</v>
      </c>
      <c r="S442" s="17">
        <v>1320</v>
      </c>
      <c r="T442" s="17">
        <v>0</v>
      </c>
      <c r="U442" s="17">
        <v>5</v>
      </c>
      <c r="V442" s="17">
        <v>20</v>
      </c>
      <c r="W442" s="17" t="s">
        <v>841</v>
      </c>
      <c r="X442" s="17" t="s">
        <v>841</v>
      </c>
      <c r="Y442" s="17"/>
    </row>
    <row r="443" s="2" customFormat="1" ht="111" customHeight="1" spans="1:25">
      <c r="A443" s="16" t="s">
        <v>2204</v>
      </c>
      <c r="B443" s="56" t="s">
        <v>1888</v>
      </c>
      <c r="C443" s="56" t="s">
        <v>2008</v>
      </c>
      <c r="D443" s="52" t="s">
        <v>1889</v>
      </c>
      <c r="E443" s="56" t="s">
        <v>167</v>
      </c>
      <c r="F443" s="16" t="s">
        <v>869</v>
      </c>
      <c r="G443" s="17" t="s">
        <v>2205</v>
      </c>
      <c r="H443" s="16" t="s">
        <v>44</v>
      </c>
      <c r="I443" s="16" t="s">
        <v>2094</v>
      </c>
      <c r="J443" s="35" t="s">
        <v>171</v>
      </c>
      <c r="K443" s="35" t="s">
        <v>172</v>
      </c>
      <c r="L443" s="17" t="s">
        <v>173</v>
      </c>
      <c r="M443" s="16" t="s">
        <v>2206</v>
      </c>
      <c r="N443" s="34">
        <v>80</v>
      </c>
      <c r="O443" s="34">
        <v>80</v>
      </c>
      <c r="P443" s="34">
        <v>0</v>
      </c>
      <c r="Q443" s="56">
        <v>1</v>
      </c>
      <c r="R443" s="56">
        <v>259</v>
      </c>
      <c r="S443" s="56">
        <v>1214</v>
      </c>
      <c r="T443" s="56">
        <v>0</v>
      </c>
      <c r="U443" s="56">
        <v>60</v>
      </c>
      <c r="V443" s="56">
        <v>224</v>
      </c>
      <c r="W443" s="56" t="s">
        <v>2096</v>
      </c>
      <c r="X443" s="56" t="s">
        <v>2097</v>
      </c>
      <c r="Y443" s="17"/>
    </row>
    <row r="444" s="2" customFormat="1" ht="111" customHeight="1" spans="1:25">
      <c r="A444" s="16" t="s">
        <v>2207</v>
      </c>
      <c r="B444" s="56" t="s">
        <v>1888</v>
      </c>
      <c r="C444" s="56" t="s">
        <v>2008</v>
      </c>
      <c r="D444" s="52" t="s">
        <v>1889</v>
      </c>
      <c r="E444" s="56" t="s">
        <v>167</v>
      </c>
      <c r="F444" s="16" t="s">
        <v>869</v>
      </c>
      <c r="G444" s="17" t="s">
        <v>2208</v>
      </c>
      <c r="H444" s="16" t="s">
        <v>44</v>
      </c>
      <c r="I444" s="16" t="s">
        <v>2209</v>
      </c>
      <c r="J444" s="35" t="s">
        <v>171</v>
      </c>
      <c r="K444" s="35" t="s">
        <v>172</v>
      </c>
      <c r="L444" s="17" t="s">
        <v>173</v>
      </c>
      <c r="M444" s="16" t="s">
        <v>2210</v>
      </c>
      <c r="N444" s="34">
        <v>20</v>
      </c>
      <c r="O444" s="34">
        <v>20</v>
      </c>
      <c r="P444" s="34">
        <v>0</v>
      </c>
      <c r="Q444" s="56">
        <v>1</v>
      </c>
      <c r="R444" s="56">
        <v>259</v>
      </c>
      <c r="S444" s="56">
        <v>1214</v>
      </c>
      <c r="T444" s="56">
        <v>0</v>
      </c>
      <c r="U444" s="56">
        <v>60</v>
      </c>
      <c r="V444" s="56">
        <v>224</v>
      </c>
      <c r="W444" s="56" t="s">
        <v>2096</v>
      </c>
      <c r="X444" s="56" t="s">
        <v>2097</v>
      </c>
      <c r="Y444" s="17"/>
    </row>
    <row r="445" s="2" customFormat="1" ht="111" customHeight="1" spans="1:25">
      <c r="A445" s="16" t="s">
        <v>2211</v>
      </c>
      <c r="B445" s="56" t="s">
        <v>1888</v>
      </c>
      <c r="C445" s="56" t="s">
        <v>2008</v>
      </c>
      <c r="D445" s="52" t="s">
        <v>1889</v>
      </c>
      <c r="E445" s="56" t="s">
        <v>167</v>
      </c>
      <c r="F445" s="17" t="s">
        <v>209</v>
      </c>
      <c r="G445" s="16" t="s">
        <v>2212</v>
      </c>
      <c r="H445" s="17" t="s">
        <v>44</v>
      </c>
      <c r="I445" s="17" t="s">
        <v>209</v>
      </c>
      <c r="J445" s="35" t="s">
        <v>171</v>
      </c>
      <c r="K445" s="35" t="s">
        <v>172</v>
      </c>
      <c r="L445" s="17" t="s">
        <v>173</v>
      </c>
      <c r="M445" s="17" t="s">
        <v>2213</v>
      </c>
      <c r="N445" s="34">
        <v>100</v>
      </c>
      <c r="O445" s="34">
        <v>100</v>
      </c>
      <c r="P445" s="34">
        <v>0</v>
      </c>
      <c r="Q445" s="17">
        <v>1</v>
      </c>
      <c r="R445" s="17">
        <v>376</v>
      </c>
      <c r="S445" s="17">
        <v>1649</v>
      </c>
      <c r="T445" s="17">
        <v>0</v>
      </c>
      <c r="U445" s="17">
        <v>46</v>
      </c>
      <c r="V445" s="17">
        <v>185</v>
      </c>
      <c r="W445" s="17" t="s">
        <v>2179</v>
      </c>
      <c r="X445" s="17" t="s">
        <v>2179</v>
      </c>
      <c r="Y445" s="17"/>
    </row>
    <row r="446" s="2" customFormat="1" ht="131" customHeight="1" spans="1:25">
      <c r="A446" s="16" t="s">
        <v>2214</v>
      </c>
      <c r="B446" s="17" t="s">
        <v>1888</v>
      </c>
      <c r="C446" s="17" t="s">
        <v>2008</v>
      </c>
      <c r="D446" s="17" t="s">
        <v>2120</v>
      </c>
      <c r="E446" s="17" t="s">
        <v>167</v>
      </c>
      <c r="F446" s="17" t="s">
        <v>170</v>
      </c>
      <c r="G446" s="17" t="s">
        <v>2215</v>
      </c>
      <c r="H446" s="17" t="s">
        <v>452</v>
      </c>
      <c r="I446" s="17" t="s">
        <v>170</v>
      </c>
      <c r="J446" s="35" t="s">
        <v>171</v>
      </c>
      <c r="K446" s="35" t="s">
        <v>172</v>
      </c>
      <c r="L446" s="17" t="s">
        <v>173</v>
      </c>
      <c r="M446" s="17" t="s">
        <v>2216</v>
      </c>
      <c r="N446" s="34">
        <v>180</v>
      </c>
      <c r="O446" s="34">
        <v>180</v>
      </c>
      <c r="P446" s="34">
        <v>0</v>
      </c>
      <c r="Q446" s="17">
        <v>3</v>
      </c>
      <c r="R446" s="17">
        <v>872</v>
      </c>
      <c r="S446" s="17">
        <v>3256</v>
      </c>
      <c r="T446" s="17">
        <v>1</v>
      </c>
      <c r="U446" s="17">
        <v>159</v>
      </c>
      <c r="V446" s="17">
        <v>601</v>
      </c>
      <c r="W446" s="17" t="s">
        <v>2217</v>
      </c>
      <c r="X446" s="17" t="s">
        <v>2218</v>
      </c>
      <c r="Y446" s="17"/>
    </row>
    <row r="447" s="2" customFormat="1" ht="131" customHeight="1" spans="1:25">
      <c r="A447" s="16" t="s">
        <v>2219</v>
      </c>
      <c r="B447" s="16" t="s">
        <v>1888</v>
      </c>
      <c r="C447" s="16" t="s">
        <v>2031</v>
      </c>
      <c r="D447" s="16" t="s">
        <v>2032</v>
      </c>
      <c r="E447" s="16" t="s">
        <v>232</v>
      </c>
      <c r="F447" s="16" t="s">
        <v>2220</v>
      </c>
      <c r="G447" s="16" t="s">
        <v>2221</v>
      </c>
      <c r="H447" s="16" t="s">
        <v>44</v>
      </c>
      <c r="I447" s="16" t="s">
        <v>2220</v>
      </c>
      <c r="J447" s="33">
        <v>45717</v>
      </c>
      <c r="K447" s="33">
        <v>45992</v>
      </c>
      <c r="L447" s="16" t="s">
        <v>235</v>
      </c>
      <c r="M447" s="17" t="s">
        <v>2222</v>
      </c>
      <c r="N447" s="34">
        <v>100</v>
      </c>
      <c r="O447" s="34">
        <v>100</v>
      </c>
      <c r="P447" s="34">
        <v>0</v>
      </c>
      <c r="Q447" s="16">
        <v>1</v>
      </c>
      <c r="R447" s="16">
        <v>56</v>
      </c>
      <c r="S447" s="16">
        <v>286</v>
      </c>
      <c r="T447" s="16">
        <v>0</v>
      </c>
      <c r="U447" s="16">
        <v>19</v>
      </c>
      <c r="V447" s="16">
        <v>91</v>
      </c>
      <c r="W447" s="38" t="s">
        <v>2223</v>
      </c>
      <c r="X447" s="17" t="s">
        <v>2224</v>
      </c>
      <c r="Y447" s="16"/>
    </row>
    <row r="448" s="2" customFormat="1" ht="131" customHeight="1" spans="1:25">
      <c r="A448" s="16" t="s">
        <v>2225</v>
      </c>
      <c r="B448" s="16" t="s">
        <v>1888</v>
      </c>
      <c r="C448" s="16" t="s">
        <v>2031</v>
      </c>
      <c r="D448" s="16" t="s">
        <v>2032</v>
      </c>
      <c r="E448" s="16" t="s">
        <v>232</v>
      </c>
      <c r="F448" s="16" t="s">
        <v>256</v>
      </c>
      <c r="G448" s="16" t="s">
        <v>2226</v>
      </c>
      <c r="H448" s="16" t="s">
        <v>44</v>
      </c>
      <c r="I448" s="16" t="s">
        <v>256</v>
      </c>
      <c r="J448" s="33">
        <v>45717</v>
      </c>
      <c r="K448" s="33">
        <v>45992</v>
      </c>
      <c r="L448" s="16" t="s">
        <v>235</v>
      </c>
      <c r="M448" s="16" t="s">
        <v>2227</v>
      </c>
      <c r="N448" s="34">
        <v>450</v>
      </c>
      <c r="O448" s="34">
        <v>450</v>
      </c>
      <c r="P448" s="34">
        <v>0</v>
      </c>
      <c r="Q448" s="16">
        <v>1</v>
      </c>
      <c r="R448" s="16">
        <v>152</v>
      </c>
      <c r="S448" s="16">
        <v>670</v>
      </c>
      <c r="T448" s="16">
        <v>0</v>
      </c>
      <c r="U448" s="16">
        <v>55</v>
      </c>
      <c r="V448" s="16">
        <v>196</v>
      </c>
      <c r="W448" s="38" t="s">
        <v>2228</v>
      </c>
      <c r="X448" s="17" t="s">
        <v>2224</v>
      </c>
      <c r="Y448" s="16"/>
    </row>
    <row r="449" s="2" customFormat="1" ht="131" customHeight="1" spans="1:25">
      <c r="A449" s="16" t="s">
        <v>2229</v>
      </c>
      <c r="B449" s="16" t="s">
        <v>1888</v>
      </c>
      <c r="C449" s="16" t="s">
        <v>2031</v>
      </c>
      <c r="D449" s="16" t="s">
        <v>2032</v>
      </c>
      <c r="E449" s="16" t="s">
        <v>232</v>
      </c>
      <c r="F449" s="16" t="s">
        <v>2230</v>
      </c>
      <c r="G449" s="16" t="s">
        <v>2231</v>
      </c>
      <c r="H449" s="16" t="s">
        <v>44</v>
      </c>
      <c r="I449" s="16" t="s">
        <v>2230</v>
      </c>
      <c r="J449" s="33">
        <v>45717</v>
      </c>
      <c r="K449" s="33">
        <v>45992</v>
      </c>
      <c r="L449" s="16" t="s">
        <v>235</v>
      </c>
      <c r="M449" s="16" t="s">
        <v>2232</v>
      </c>
      <c r="N449" s="34">
        <v>150</v>
      </c>
      <c r="O449" s="34">
        <v>150</v>
      </c>
      <c r="P449" s="34">
        <v>0</v>
      </c>
      <c r="Q449" s="16">
        <v>1</v>
      </c>
      <c r="R449" s="16">
        <v>624</v>
      </c>
      <c r="S449" s="16">
        <v>2238</v>
      </c>
      <c r="T449" s="16">
        <v>0</v>
      </c>
      <c r="U449" s="16">
        <v>113</v>
      </c>
      <c r="V449" s="16">
        <v>488</v>
      </c>
      <c r="W449" s="38" t="s">
        <v>2233</v>
      </c>
      <c r="X449" s="17" t="s">
        <v>2224</v>
      </c>
      <c r="Y449" s="16"/>
    </row>
    <row r="450" s="2" customFormat="1" ht="131" customHeight="1" spans="1:25">
      <c r="A450" s="16" t="s">
        <v>2234</v>
      </c>
      <c r="B450" s="16" t="s">
        <v>1888</v>
      </c>
      <c r="C450" s="16" t="s">
        <v>2031</v>
      </c>
      <c r="D450" s="16" t="s">
        <v>2032</v>
      </c>
      <c r="E450" s="16" t="s">
        <v>232</v>
      </c>
      <c r="F450" s="16" t="s">
        <v>2235</v>
      </c>
      <c r="G450" s="16" t="s">
        <v>2236</v>
      </c>
      <c r="H450" s="16" t="s">
        <v>44</v>
      </c>
      <c r="I450" s="16" t="s">
        <v>2235</v>
      </c>
      <c r="J450" s="33">
        <v>45717</v>
      </c>
      <c r="K450" s="33">
        <v>45992</v>
      </c>
      <c r="L450" s="16" t="s">
        <v>235</v>
      </c>
      <c r="M450" s="16" t="s">
        <v>2237</v>
      </c>
      <c r="N450" s="34">
        <v>200</v>
      </c>
      <c r="O450" s="34">
        <v>200</v>
      </c>
      <c r="P450" s="34">
        <v>0</v>
      </c>
      <c r="Q450" s="16">
        <v>1</v>
      </c>
      <c r="R450" s="16">
        <v>608</v>
      </c>
      <c r="S450" s="16">
        <v>2132</v>
      </c>
      <c r="T450" s="16">
        <v>1</v>
      </c>
      <c r="U450" s="16">
        <v>117</v>
      </c>
      <c r="V450" s="16">
        <v>459</v>
      </c>
      <c r="W450" s="38" t="s">
        <v>2238</v>
      </c>
      <c r="X450" s="17" t="s">
        <v>2224</v>
      </c>
      <c r="Y450" s="16"/>
    </row>
    <row r="451" s="2" customFormat="1" ht="131" customHeight="1" spans="1:25">
      <c r="A451" s="16" t="s">
        <v>2239</v>
      </c>
      <c r="B451" s="16" t="s">
        <v>1888</v>
      </c>
      <c r="C451" s="16" t="s">
        <v>2031</v>
      </c>
      <c r="D451" s="16" t="s">
        <v>2032</v>
      </c>
      <c r="E451" s="16" t="s">
        <v>232</v>
      </c>
      <c r="F451" s="16" t="s">
        <v>949</v>
      </c>
      <c r="G451" s="16" t="s">
        <v>2240</v>
      </c>
      <c r="H451" s="16" t="s">
        <v>44</v>
      </c>
      <c r="I451" s="16" t="s">
        <v>949</v>
      </c>
      <c r="J451" s="33">
        <v>45717</v>
      </c>
      <c r="K451" s="33">
        <v>45992</v>
      </c>
      <c r="L451" s="16" t="s">
        <v>235</v>
      </c>
      <c r="M451" s="16" t="s">
        <v>2241</v>
      </c>
      <c r="N451" s="34">
        <v>300</v>
      </c>
      <c r="O451" s="34">
        <v>300</v>
      </c>
      <c r="P451" s="34">
        <v>0</v>
      </c>
      <c r="Q451" s="16">
        <v>1</v>
      </c>
      <c r="R451" s="16">
        <v>426</v>
      </c>
      <c r="S451" s="16">
        <v>2047</v>
      </c>
      <c r="T451" s="16">
        <v>0</v>
      </c>
      <c r="U451" s="16">
        <v>119</v>
      </c>
      <c r="V451" s="16">
        <v>481</v>
      </c>
      <c r="W451" s="38" t="s">
        <v>2242</v>
      </c>
      <c r="X451" s="17" t="s">
        <v>2224</v>
      </c>
      <c r="Y451" s="16"/>
    </row>
    <row r="452" s="2" customFormat="1" ht="109" customHeight="1" spans="1:25">
      <c r="A452" s="16" t="s">
        <v>2243</v>
      </c>
      <c r="B452" s="16" t="s">
        <v>1888</v>
      </c>
      <c r="C452" s="16" t="s">
        <v>1286</v>
      </c>
      <c r="D452" s="16" t="s">
        <v>2244</v>
      </c>
      <c r="E452" s="16" t="s">
        <v>232</v>
      </c>
      <c r="F452" s="16" t="s">
        <v>2235</v>
      </c>
      <c r="G452" s="16" t="s">
        <v>2245</v>
      </c>
      <c r="H452" s="16" t="s">
        <v>2246</v>
      </c>
      <c r="I452" s="16" t="s">
        <v>2235</v>
      </c>
      <c r="J452" s="33">
        <v>45717</v>
      </c>
      <c r="K452" s="33">
        <v>45992</v>
      </c>
      <c r="L452" s="16" t="s">
        <v>235</v>
      </c>
      <c r="M452" s="39" t="s">
        <v>2247</v>
      </c>
      <c r="N452" s="34">
        <f t="shared" ref="N452:N460" si="1">O452</f>
        <v>60</v>
      </c>
      <c r="O452" s="34">
        <f>30*2</f>
        <v>60</v>
      </c>
      <c r="P452" s="34">
        <v>0</v>
      </c>
      <c r="Q452" s="16">
        <v>1</v>
      </c>
      <c r="R452" s="16">
        <v>608</v>
      </c>
      <c r="S452" s="16">
        <v>1916</v>
      </c>
      <c r="T452" s="16">
        <v>1</v>
      </c>
      <c r="U452" s="16">
        <v>117</v>
      </c>
      <c r="V452" s="16">
        <v>458</v>
      </c>
      <c r="W452" s="16" t="s">
        <v>2248</v>
      </c>
      <c r="X452" s="16" t="s">
        <v>2248</v>
      </c>
      <c r="Y452" s="17"/>
    </row>
    <row r="453" s="2" customFormat="1" ht="109" customHeight="1" spans="1:25">
      <c r="A453" s="16" t="s">
        <v>2249</v>
      </c>
      <c r="B453" s="16" t="s">
        <v>1888</v>
      </c>
      <c r="C453" s="16" t="s">
        <v>1286</v>
      </c>
      <c r="D453" s="16" t="s">
        <v>2244</v>
      </c>
      <c r="E453" s="16" t="s">
        <v>232</v>
      </c>
      <c r="F453" s="16" t="s">
        <v>2250</v>
      </c>
      <c r="G453" s="16" t="s">
        <v>2251</v>
      </c>
      <c r="H453" s="16" t="s">
        <v>2246</v>
      </c>
      <c r="I453" s="16" t="s">
        <v>2250</v>
      </c>
      <c r="J453" s="33">
        <v>45717</v>
      </c>
      <c r="K453" s="33">
        <v>45992</v>
      </c>
      <c r="L453" s="16" t="s">
        <v>235</v>
      </c>
      <c r="M453" s="39" t="s">
        <v>2247</v>
      </c>
      <c r="N453" s="34">
        <f t="shared" si="1"/>
        <v>60</v>
      </c>
      <c r="O453" s="34">
        <f>30*2</f>
        <v>60</v>
      </c>
      <c r="P453" s="34">
        <v>0</v>
      </c>
      <c r="Q453" s="16">
        <v>1</v>
      </c>
      <c r="R453" s="16">
        <v>236</v>
      </c>
      <c r="S453" s="16">
        <v>967</v>
      </c>
      <c r="T453" s="16">
        <v>0</v>
      </c>
      <c r="U453" s="16">
        <v>82</v>
      </c>
      <c r="V453" s="16">
        <v>319</v>
      </c>
      <c r="W453" s="16" t="s">
        <v>2248</v>
      </c>
      <c r="X453" s="16" t="s">
        <v>2248</v>
      </c>
      <c r="Y453" s="17"/>
    </row>
    <row r="454" s="2" customFormat="1" ht="109" customHeight="1" spans="1:25">
      <c r="A454" s="16" t="s">
        <v>2252</v>
      </c>
      <c r="B454" s="16" t="s">
        <v>1888</v>
      </c>
      <c r="C454" s="16" t="s">
        <v>1286</v>
      </c>
      <c r="D454" s="16" t="s">
        <v>2244</v>
      </c>
      <c r="E454" s="16" t="s">
        <v>232</v>
      </c>
      <c r="F454" s="16" t="s">
        <v>2253</v>
      </c>
      <c r="G454" s="16" t="s">
        <v>2254</v>
      </c>
      <c r="H454" s="16" t="s">
        <v>2246</v>
      </c>
      <c r="I454" s="16" t="s">
        <v>2253</v>
      </c>
      <c r="J454" s="33">
        <v>45717</v>
      </c>
      <c r="K454" s="33">
        <v>45992</v>
      </c>
      <c r="L454" s="16" t="s">
        <v>235</v>
      </c>
      <c r="M454" s="39" t="s">
        <v>2255</v>
      </c>
      <c r="N454" s="34">
        <f t="shared" si="1"/>
        <v>96</v>
      </c>
      <c r="O454" s="34">
        <f>48*2</f>
        <v>96</v>
      </c>
      <c r="P454" s="34">
        <v>0</v>
      </c>
      <c r="Q454" s="16">
        <v>1</v>
      </c>
      <c r="R454" s="16">
        <v>331</v>
      </c>
      <c r="S454" s="16">
        <v>1089</v>
      </c>
      <c r="T454" s="16">
        <v>0</v>
      </c>
      <c r="U454" s="16">
        <v>66</v>
      </c>
      <c r="V454" s="16">
        <v>272</v>
      </c>
      <c r="W454" s="16" t="s">
        <v>2248</v>
      </c>
      <c r="X454" s="16" t="s">
        <v>2248</v>
      </c>
      <c r="Y454" s="17"/>
    </row>
    <row r="455" s="2" customFormat="1" ht="109" customHeight="1" spans="1:25">
      <c r="A455" s="16" t="s">
        <v>2256</v>
      </c>
      <c r="B455" s="16" t="s">
        <v>1888</v>
      </c>
      <c r="C455" s="16" t="s">
        <v>1286</v>
      </c>
      <c r="D455" s="16" t="s">
        <v>2244</v>
      </c>
      <c r="E455" s="16" t="s">
        <v>232</v>
      </c>
      <c r="F455" s="16" t="s">
        <v>2253</v>
      </c>
      <c r="G455" s="16" t="s">
        <v>2257</v>
      </c>
      <c r="H455" s="16" t="s">
        <v>2246</v>
      </c>
      <c r="I455" s="16" t="s">
        <v>2253</v>
      </c>
      <c r="J455" s="33">
        <v>45717</v>
      </c>
      <c r="K455" s="33">
        <v>45992</v>
      </c>
      <c r="L455" s="16" t="s">
        <v>235</v>
      </c>
      <c r="M455" s="39" t="s">
        <v>2258</v>
      </c>
      <c r="N455" s="34">
        <f t="shared" si="1"/>
        <v>132</v>
      </c>
      <c r="O455" s="34">
        <f>66*2</f>
        <v>132</v>
      </c>
      <c r="P455" s="34">
        <v>0</v>
      </c>
      <c r="Q455" s="16">
        <v>1</v>
      </c>
      <c r="R455" s="16">
        <v>331</v>
      </c>
      <c r="S455" s="16">
        <v>1089</v>
      </c>
      <c r="T455" s="16">
        <v>0</v>
      </c>
      <c r="U455" s="16">
        <v>66</v>
      </c>
      <c r="V455" s="16">
        <v>272</v>
      </c>
      <c r="W455" s="16" t="s">
        <v>2248</v>
      </c>
      <c r="X455" s="16" t="s">
        <v>2248</v>
      </c>
      <c r="Y455" s="17"/>
    </row>
    <row r="456" s="2" customFormat="1" ht="109" customHeight="1" spans="1:25">
      <c r="A456" s="16" t="s">
        <v>2259</v>
      </c>
      <c r="B456" s="16" t="s">
        <v>1888</v>
      </c>
      <c r="C456" s="16" t="s">
        <v>1286</v>
      </c>
      <c r="D456" s="16" t="s">
        <v>2244</v>
      </c>
      <c r="E456" s="16" t="s">
        <v>232</v>
      </c>
      <c r="F456" s="16" t="s">
        <v>256</v>
      </c>
      <c r="G456" s="16" t="s">
        <v>2260</v>
      </c>
      <c r="H456" s="16" t="s">
        <v>2246</v>
      </c>
      <c r="I456" s="16" t="s">
        <v>256</v>
      </c>
      <c r="J456" s="33">
        <v>45717</v>
      </c>
      <c r="K456" s="33">
        <v>45992</v>
      </c>
      <c r="L456" s="16" t="s">
        <v>235</v>
      </c>
      <c r="M456" s="39" t="s">
        <v>2261</v>
      </c>
      <c r="N456" s="34">
        <f t="shared" si="1"/>
        <v>38</v>
      </c>
      <c r="O456" s="34">
        <f>19*2</f>
        <v>38</v>
      </c>
      <c r="P456" s="34">
        <v>0</v>
      </c>
      <c r="Q456" s="16">
        <v>1</v>
      </c>
      <c r="R456" s="16">
        <v>300</v>
      </c>
      <c r="S456" s="16">
        <v>995</v>
      </c>
      <c r="T456" s="16">
        <v>0</v>
      </c>
      <c r="U456" s="16">
        <v>102</v>
      </c>
      <c r="V456" s="16">
        <v>395</v>
      </c>
      <c r="W456" s="16" t="s">
        <v>2248</v>
      </c>
      <c r="X456" s="16" t="s">
        <v>2248</v>
      </c>
      <c r="Y456" s="17"/>
    </row>
    <row r="457" s="2" customFormat="1" ht="109" customHeight="1" spans="1:25">
      <c r="A457" s="16" t="s">
        <v>2262</v>
      </c>
      <c r="B457" s="16" t="s">
        <v>1888</v>
      </c>
      <c r="C457" s="16" t="s">
        <v>1286</v>
      </c>
      <c r="D457" s="16" t="s">
        <v>2244</v>
      </c>
      <c r="E457" s="16" t="s">
        <v>232</v>
      </c>
      <c r="F457" s="16" t="s">
        <v>2220</v>
      </c>
      <c r="G457" s="16" t="s">
        <v>2263</v>
      </c>
      <c r="H457" s="16" t="s">
        <v>2246</v>
      </c>
      <c r="I457" s="16" t="s">
        <v>2220</v>
      </c>
      <c r="J457" s="33">
        <v>45717</v>
      </c>
      <c r="K457" s="33">
        <v>45992</v>
      </c>
      <c r="L457" s="16" t="s">
        <v>235</v>
      </c>
      <c r="M457" s="39" t="s">
        <v>2264</v>
      </c>
      <c r="N457" s="34">
        <f t="shared" si="1"/>
        <v>48</v>
      </c>
      <c r="O457" s="34">
        <f>24*2</f>
        <v>48</v>
      </c>
      <c r="P457" s="34">
        <v>0</v>
      </c>
      <c r="Q457" s="16">
        <v>1</v>
      </c>
      <c r="R457" s="16">
        <v>218</v>
      </c>
      <c r="S457" s="16">
        <v>764</v>
      </c>
      <c r="T457" s="16">
        <v>0</v>
      </c>
      <c r="U457" s="16">
        <v>59</v>
      </c>
      <c r="V457" s="16">
        <v>259</v>
      </c>
      <c r="W457" s="16" t="s">
        <v>2248</v>
      </c>
      <c r="X457" s="16" t="s">
        <v>2248</v>
      </c>
      <c r="Y457" s="17"/>
    </row>
    <row r="458" s="2" customFormat="1" ht="109" customHeight="1" spans="1:25">
      <c r="A458" s="16" t="s">
        <v>2265</v>
      </c>
      <c r="B458" s="16" t="s">
        <v>1888</v>
      </c>
      <c r="C458" s="16" t="s">
        <v>1286</v>
      </c>
      <c r="D458" s="16" t="s">
        <v>2244</v>
      </c>
      <c r="E458" s="16" t="s">
        <v>232</v>
      </c>
      <c r="F458" s="16" t="s">
        <v>944</v>
      </c>
      <c r="G458" s="16" t="s">
        <v>2266</v>
      </c>
      <c r="H458" s="16" t="s">
        <v>2246</v>
      </c>
      <c r="I458" s="16" t="s">
        <v>944</v>
      </c>
      <c r="J458" s="33">
        <v>45717</v>
      </c>
      <c r="K458" s="33">
        <v>45992</v>
      </c>
      <c r="L458" s="16" t="s">
        <v>235</v>
      </c>
      <c r="M458" s="39" t="s">
        <v>2267</v>
      </c>
      <c r="N458" s="34">
        <f t="shared" si="1"/>
        <v>92</v>
      </c>
      <c r="O458" s="34">
        <f>46*2</f>
        <v>92</v>
      </c>
      <c r="P458" s="34">
        <v>0</v>
      </c>
      <c r="Q458" s="16">
        <v>1</v>
      </c>
      <c r="R458" s="16">
        <v>624</v>
      </c>
      <c r="S458" s="16">
        <v>1787</v>
      </c>
      <c r="T458" s="16">
        <v>0</v>
      </c>
      <c r="U458" s="16">
        <v>114</v>
      </c>
      <c r="V458" s="16">
        <v>490</v>
      </c>
      <c r="W458" s="16" t="s">
        <v>2248</v>
      </c>
      <c r="X458" s="16" t="s">
        <v>2248</v>
      </c>
      <c r="Y458" s="17"/>
    </row>
    <row r="459" s="2" customFormat="1" ht="109" customHeight="1" spans="1:25">
      <c r="A459" s="16" t="s">
        <v>2268</v>
      </c>
      <c r="B459" s="16" t="s">
        <v>1888</v>
      </c>
      <c r="C459" s="16" t="s">
        <v>1286</v>
      </c>
      <c r="D459" s="16" t="s">
        <v>2244</v>
      </c>
      <c r="E459" s="16" t="s">
        <v>232</v>
      </c>
      <c r="F459" s="16" t="s">
        <v>256</v>
      </c>
      <c r="G459" s="16" t="s">
        <v>2269</v>
      </c>
      <c r="H459" s="16" t="s">
        <v>2246</v>
      </c>
      <c r="I459" s="16" t="s">
        <v>256</v>
      </c>
      <c r="J459" s="33">
        <v>45717</v>
      </c>
      <c r="K459" s="33">
        <v>45992</v>
      </c>
      <c r="L459" s="16" t="s">
        <v>235</v>
      </c>
      <c r="M459" s="39" t="s">
        <v>2270</v>
      </c>
      <c r="N459" s="34">
        <f t="shared" si="1"/>
        <v>26</v>
      </c>
      <c r="O459" s="34">
        <f>13*2</f>
        <v>26</v>
      </c>
      <c r="P459" s="34">
        <v>0</v>
      </c>
      <c r="Q459" s="16">
        <v>1</v>
      </c>
      <c r="R459" s="16">
        <v>581</v>
      </c>
      <c r="S459" s="16">
        <v>1664</v>
      </c>
      <c r="T459" s="16">
        <v>0</v>
      </c>
      <c r="U459" s="16">
        <v>102</v>
      </c>
      <c r="V459" s="16">
        <v>395</v>
      </c>
      <c r="W459" s="16" t="s">
        <v>2248</v>
      </c>
      <c r="X459" s="16" t="s">
        <v>2248</v>
      </c>
      <c r="Y459" s="17"/>
    </row>
    <row r="460" s="2" customFormat="1" ht="109" customHeight="1" spans="1:25">
      <c r="A460" s="16" t="s">
        <v>2271</v>
      </c>
      <c r="B460" s="16" t="s">
        <v>1888</v>
      </c>
      <c r="C460" s="16" t="s">
        <v>1286</v>
      </c>
      <c r="D460" s="16" t="s">
        <v>2244</v>
      </c>
      <c r="E460" s="16" t="s">
        <v>232</v>
      </c>
      <c r="F460" s="16" t="s">
        <v>944</v>
      </c>
      <c r="G460" s="16" t="s">
        <v>2272</v>
      </c>
      <c r="H460" s="16" t="s">
        <v>2246</v>
      </c>
      <c r="I460" s="16" t="s">
        <v>944</v>
      </c>
      <c r="J460" s="33">
        <v>45717</v>
      </c>
      <c r="K460" s="33">
        <v>45992</v>
      </c>
      <c r="L460" s="16" t="s">
        <v>235</v>
      </c>
      <c r="M460" s="39" t="s">
        <v>2273</v>
      </c>
      <c r="N460" s="34">
        <f t="shared" si="1"/>
        <v>64</v>
      </c>
      <c r="O460" s="34">
        <f>32*2</f>
        <v>64</v>
      </c>
      <c r="P460" s="34">
        <v>0</v>
      </c>
      <c r="Q460" s="16">
        <v>1</v>
      </c>
      <c r="R460" s="16">
        <v>624</v>
      </c>
      <c r="S460" s="16">
        <v>1787</v>
      </c>
      <c r="T460" s="16">
        <v>0</v>
      </c>
      <c r="U460" s="16">
        <v>114</v>
      </c>
      <c r="V460" s="16">
        <v>490</v>
      </c>
      <c r="W460" s="16" t="s">
        <v>2248</v>
      </c>
      <c r="X460" s="16" t="s">
        <v>2248</v>
      </c>
      <c r="Y460" s="17"/>
    </row>
    <row r="461" s="2" customFormat="1" ht="109" customHeight="1" spans="1:25">
      <c r="A461" s="16" t="s">
        <v>2274</v>
      </c>
      <c r="B461" s="16" t="s">
        <v>1888</v>
      </c>
      <c r="C461" s="16" t="s">
        <v>2008</v>
      </c>
      <c r="D461" s="16" t="s">
        <v>794</v>
      </c>
      <c r="E461" s="16" t="s">
        <v>279</v>
      </c>
      <c r="F461" s="16" t="s">
        <v>280</v>
      </c>
      <c r="G461" s="16" t="s">
        <v>2275</v>
      </c>
      <c r="H461" s="16" t="s">
        <v>44</v>
      </c>
      <c r="I461" s="16" t="s">
        <v>2276</v>
      </c>
      <c r="J461" s="36">
        <v>45659</v>
      </c>
      <c r="K461" s="36">
        <v>46001</v>
      </c>
      <c r="L461" s="16" t="s">
        <v>282</v>
      </c>
      <c r="M461" s="16" t="s">
        <v>2277</v>
      </c>
      <c r="N461" s="34">
        <v>80</v>
      </c>
      <c r="O461" s="34">
        <v>80</v>
      </c>
      <c r="P461" s="34">
        <v>0</v>
      </c>
      <c r="Q461" s="16">
        <v>1</v>
      </c>
      <c r="R461" s="16">
        <v>53</v>
      </c>
      <c r="S461" s="16">
        <v>177</v>
      </c>
      <c r="T461" s="16">
        <v>0</v>
      </c>
      <c r="U461" s="16">
        <v>10</v>
      </c>
      <c r="V461" s="16">
        <v>36</v>
      </c>
      <c r="W461" s="16" t="s">
        <v>2278</v>
      </c>
      <c r="X461" s="16" t="s">
        <v>2279</v>
      </c>
      <c r="Y461" s="16"/>
    </row>
    <row r="462" s="2" customFormat="1" ht="131" customHeight="1" spans="1:25">
      <c r="A462" s="16" t="s">
        <v>2280</v>
      </c>
      <c r="B462" s="16" t="s">
        <v>1888</v>
      </c>
      <c r="C462" s="16" t="s">
        <v>2031</v>
      </c>
      <c r="D462" s="16" t="s">
        <v>2032</v>
      </c>
      <c r="E462" s="16" t="s">
        <v>279</v>
      </c>
      <c r="F462" s="16" t="s">
        <v>280</v>
      </c>
      <c r="G462" s="16" t="s">
        <v>2281</v>
      </c>
      <c r="H462" s="16" t="s">
        <v>44</v>
      </c>
      <c r="I462" s="16" t="s">
        <v>995</v>
      </c>
      <c r="J462" s="36">
        <v>45660</v>
      </c>
      <c r="K462" s="36">
        <v>46002</v>
      </c>
      <c r="L462" s="16" t="s">
        <v>282</v>
      </c>
      <c r="M462" s="39" t="s">
        <v>2282</v>
      </c>
      <c r="N462" s="34">
        <v>200</v>
      </c>
      <c r="O462" s="34">
        <v>200</v>
      </c>
      <c r="P462" s="34">
        <v>0</v>
      </c>
      <c r="Q462" s="16">
        <v>1</v>
      </c>
      <c r="R462" s="16">
        <v>53</v>
      </c>
      <c r="S462" s="16">
        <v>181</v>
      </c>
      <c r="T462" s="16">
        <v>0</v>
      </c>
      <c r="U462" s="16">
        <v>10</v>
      </c>
      <c r="V462" s="16">
        <v>36</v>
      </c>
      <c r="W462" s="39" t="s">
        <v>2283</v>
      </c>
      <c r="X462" s="16" t="s">
        <v>2284</v>
      </c>
      <c r="Y462" s="16"/>
    </row>
    <row r="463" s="2" customFormat="1" ht="131" customHeight="1" spans="1:25">
      <c r="A463" s="16" t="s">
        <v>2285</v>
      </c>
      <c r="B463" s="16" t="s">
        <v>1888</v>
      </c>
      <c r="C463" s="16" t="s">
        <v>2031</v>
      </c>
      <c r="D463" s="16" t="s">
        <v>2032</v>
      </c>
      <c r="E463" s="16" t="s">
        <v>279</v>
      </c>
      <c r="F463" s="16" t="s">
        <v>280</v>
      </c>
      <c r="G463" s="16" t="s">
        <v>2286</v>
      </c>
      <c r="H463" s="16" t="s">
        <v>44</v>
      </c>
      <c r="I463" s="16" t="s">
        <v>2287</v>
      </c>
      <c r="J463" s="36">
        <v>45661</v>
      </c>
      <c r="K463" s="36">
        <v>46003</v>
      </c>
      <c r="L463" s="16" t="s">
        <v>282</v>
      </c>
      <c r="M463" s="39" t="s">
        <v>2288</v>
      </c>
      <c r="N463" s="34">
        <v>200</v>
      </c>
      <c r="O463" s="34">
        <v>200</v>
      </c>
      <c r="P463" s="34">
        <v>0</v>
      </c>
      <c r="Q463" s="16">
        <v>1</v>
      </c>
      <c r="R463" s="16">
        <v>43</v>
      </c>
      <c r="S463" s="16">
        <v>174</v>
      </c>
      <c r="T463" s="16">
        <v>0</v>
      </c>
      <c r="U463" s="16">
        <v>10</v>
      </c>
      <c r="V463" s="16">
        <v>31</v>
      </c>
      <c r="W463" s="39" t="s">
        <v>2289</v>
      </c>
      <c r="X463" s="16" t="s">
        <v>2290</v>
      </c>
      <c r="Y463" s="16"/>
    </row>
    <row r="464" s="2" customFormat="1" ht="131" customHeight="1" spans="1:25">
      <c r="A464" s="16" t="s">
        <v>2291</v>
      </c>
      <c r="B464" s="16" t="s">
        <v>1888</v>
      </c>
      <c r="C464" s="16" t="s">
        <v>2031</v>
      </c>
      <c r="D464" s="16" t="s">
        <v>2032</v>
      </c>
      <c r="E464" s="16" t="s">
        <v>279</v>
      </c>
      <c r="F464" s="16" t="s">
        <v>280</v>
      </c>
      <c r="G464" s="16" t="s">
        <v>2292</v>
      </c>
      <c r="H464" s="16" t="s">
        <v>44</v>
      </c>
      <c r="I464" s="16" t="s">
        <v>971</v>
      </c>
      <c r="J464" s="36">
        <v>45664</v>
      </c>
      <c r="K464" s="36">
        <v>46006</v>
      </c>
      <c r="L464" s="16" t="s">
        <v>282</v>
      </c>
      <c r="M464" s="16" t="s">
        <v>2293</v>
      </c>
      <c r="N464" s="34">
        <v>50</v>
      </c>
      <c r="O464" s="34">
        <v>50</v>
      </c>
      <c r="P464" s="34">
        <v>0</v>
      </c>
      <c r="Q464" s="16">
        <v>1</v>
      </c>
      <c r="R464" s="16">
        <v>49</v>
      </c>
      <c r="S464" s="16">
        <v>17</v>
      </c>
      <c r="T464" s="16">
        <v>0</v>
      </c>
      <c r="U464" s="16">
        <v>7</v>
      </c>
      <c r="V464" s="16">
        <v>29</v>
      </c>
      <c r="W464" s="16" t="s">
        <v>2294</v>
      </c>
      <c r="X464" s="16" t="s">
        <v>2295</v>
      </c>
      <c r="Y464" s="16"/>
    </row>
    <row r="465" s="2" customFormat="1" ht="131" customHeight="1" spans="1:25">
      <c r="A465" s="16" t="s">
        <v>2296</v>
      </c>
      <c r="B465" s="16" t="s">
        <v>1888</v>
      </c>
      <c r="C465" s="16" t="s">
        <v>2031</v>
      </c>
      <c r="D465" s="16" t="s">
        <v>2032</v>
      </c>
      <c r="E465" s="16" t="s">
        <v>279</v>
      </c>
      <c r="F465" s="16" t="s">
        <v>280</v>
      </c>
      <c r="G465" s="16" t="s">
        <v>2297</v>
      </c>
      <c r="H465" s="16" t="s">
        <v>44</v>
      </c>
      <c r="I465" s="16" t="s">
        <v>2298</v>
      </c>
      <c r="J465" s="36">
        <v>45666</v>
      </c>
      <c r="K465" s="36">
        <v>46008</v>
      </c>
      <c r="L465" s="16" t="s">
        <v>282</v>
      </c>
      <c r="M465" s="16" t="s">
        <v>2299</v>
      </c>
      <c r="N465" s="34">
        <v>100</v>
      </c>
      <c r="O465" s="34">
        <v>100</v>
      </c>
      <c r="P465" s="34">
        <v>0</v>
      </c>
      <c r="Q465" s="16">
        <v>1</v>
      </c>
      <c r="R465" s="16">
        <v>84</v>
      </c>
      <c r="S465" s="16">
        <v>323</v>
      </c>
      <c r="T465" s="16">
        <v>0</v>
      </c>
      <c r="U465" s="16">
        <v>25</v>
      </c>
      <c r="V465" s="16">
        <v>88</v>
      </c>
      <c r="W465" s="16" t="s">
        <v>2294</v>
      </c>
      <c r="X465" s="16" t="s">
        <v>2300</v>
      </c>
      <c r="Y465" s="16"/>
    </row>
    <row r="466" s="2" customFormat="1" ht="131" customHeight="1" spans="1:25">
      <c r="A466" s="16" t="s">
        <v>2301</v>
      </c>
      <c r="B466" s="16" t="s">
        <v>1888</v>
      </c>
      <c r="C466" s="16" t="s">
        <v>2008</v>
      </c>
      <c r="D466" s="16" t="s">
        <v>2302</v>
      </c>
      <c r="E466" s="16" t="s">
        <v>279</v>
      </c>
      <c r="F466" s="16" t="s">
        <v>280</v>
      </c>
      <c r="G466" s="16" t="s">
        <v>2303</v>
      </c>
      <c r="H466" s="16" t="s">
        <v>44</v>
      </c>
      <c r="I466" s="16" t="s">
        <v>2304</v>
      </c>
      <c r="J466" s="36">
        <v>45672</v>
      </c>
      <c r="K466" s="36">
        <v>46014</v>
      </c>
      <c r="L466" s="16" t="s">
        <v>282</v>
      </c>
      <c r="M466" s="16" t="s">
        <v>2305</v>
      </c>
      <c r="N466" s="34">
        <v>40</v>
      </c>
      <c r="O466" s="34">
        <v>40</v>
      </c>
      <c r="P466" s="34">
        <v>0</v>
      </c>
      <c r="Q466" s="16">
        <v>1</v>
      </c>
      <c r="R466" s="16">
        <v>8</v>
      </c>
      <c r="S466" s="16">
        <v>30</v>
      </c>
      <c r="T466" s="16">
        <v>0</v>
      </c>
      <c r="U466" s="16">
        <v>3</v>
      </c>
      <c r="V466" s="16">
        <v>14</v>
      </c>
      <c r="W466" s="39" t="s">
        <v>2306</v>
      </c>
      <c r="X466" s="16" t="s">
        <v>2307</v>
      </c>
      <c r="Y466" s="16"/>
    </row>
    <row r="467" s="2" customFormat="1" ht="131" customHeight="1" spans="1:25">
      <c r="A467" s="16" t="s">
        <v>2308</v>
      </c>
      <c r="B467" s="16" t="s">
        <v>1888</v>
      </c>
      <c r="C467" s="16" t="s">
        <v>2008</v>
      </c>
      <c r="D467" s="16" t="s">
        <v>2302</v>
      </c>
      <c r="E467" s="16" t="s">
        <v>279</v>
      </c>
      <c r="F467" s="16" t="s">
        <v>280</v>
      </c>
      <c r="G467" s="16" t="s">
        <v>2309</v>
      </c>
      <c r="H467" s="16" t="s">
        <v>44</v>
      </c>
      <c r="I467" s="16" t="s">
        <v>2287</v>
      </c>
      <c r="J467" s="36">
        <v>45668</v>
      </c>
      <c r="K467" s="36">
        <v>46010</v>
      </c>
      <c r="L467" s="16" t="s">
        <v>282</v>
      </c>
      <c r="M467" s="16" t="s">
        <v>2310</v>
      </c>
      <c r="N467" s="34">
        <v>300</v>
      </c>
      <c r="O467" s="34">
        <v>300</v>
      </c>
      <c r="P467" s="34">
        <v>0</v>
      </c>
      <c r="Q467" s="16">
        <v>1</v>
      </c>
      <c r="R467" s="16">
        <v>43</v>
      </c>
      <c r="S467" s="16">
        <v>154</v>
      </c>
      <c r="T467" s="16">
        <v>0</v>
      </c>
      <c r="U467" s="16">
        <v>10</v>
      </c>
      <c r="V467" s="16">
        <v>31</v>
      </c>
      <c r="W467" s="16" t="s">
        <v>2311</v>
      </c>
      <c r="X467" s="16" t="s">
        <v>2312</v>
      </c>
      <c r="Y467" s="16"/>
    </row>
    <row r="468" s="2" customFormat="1" ht="131" customHeight="1" spans="1:25">
      <c r="A468" s="16" t="s">
        <v>2313</v>
      </c>
      <c r="B468" s="16" t="s">
        <v>1888</v>
      </c>
      <c r="C468" s="16" t="s">
        <v>2008</v>
      </c>
      <c r="D468" s="16" t="s">
        <v>794</v>
      </c>
      <c r="E468" s="16" t="s">
        <v>279</v>
      </c>
      <c r="F468" s="16" t="s">
        <v>287</v>
      </c>
      <c r="G468" s="16" t="s">
        <v>2314</v>
      </c>
      <c r="H468" s="16" t="s">
        <v>44</v>
      </c>
      <c r="I468" s="16" t="s">
        <v>2315</v>
      </c>
      <c r="J468" s="36">
        <v>45669</v>
      </c>
      <c r="K468" s="36">
        <v>46003</v>
      </c>
      <c r="L468" s="16" t="s">
        <v>282</v>
      </c>
      <c r="M468" s="16" t="s">
        <v>2316</v>
      </c>
      <c r="N468" s="34">
        <v>400</v>
      </c>
      <c r="O468" s="34">
        <v>400</v>
      </c>
      <c r="P468" s="34">
        <v>0</v>
      </c>
      <c r="Q468" s="16">
        <v>1</v>
      </c>
      <c r="R468" s="16">
        <v>21</v>
      </c>
      <c r="S468" s="16">
        <v>91</v>
      </c>
      <c r="T468" s="16">
        <v>0</v>
      </c>
      <c r="U468" s="16">
        <v>6</v>
      </c>
      <c r="V468" s="16">
        <v>22</v>
      </c>
      <c r="W468" s="16" t="s">
        <v>2278</v>
      </c>
      <c r="X468" s="16" t="s">
        <v>2317</v>
      </c>
      <c r="Y468" s="16"/>
    </row>
    <row r="469" s="2" customFormat="1" ht="131" customHeight="1" spans="1:25">
      <c r="A469" s="16" t="s">
        <v>2318</v>
      </c>
      <c r="B469" s="16" t="s">
        <v>1888</v>
      </c>
      <c r="C469" s="16" t="s">
        <v>2008</v>
      </c>
      <c r="D469" s="16" t="s">
        <v>2319</v>
      </c>
      <c r="E469" s="16" t="s">
        <v>279</v>
      </c>
      <c r="F469" s="16" t="s">
        <v>287</v>
      </c>
      <c r="G469" s="16" t="s">
        <v>2320</v>
      </c>
      <c r="H469" s="16" t="s">
        <v>44</v>
      </c>
      <c r="I469" s="16" t="s">
        <v>310</v>
      </c>
      <c r="J469" s="36">
        <v>45669</v>
      </c>
      <c r="K469" s="36">
        <v>46003</v>
      </c>
      <c r="L469" s="16" t="s">
        <v>282</v>
      </c>
      <c r="M469" s="39" t="s">
        <v>2321</v>
      </c>
      <c r="N469" s="34">
        <v>100</v>
      </c>
      <c r="O469" s="34">
        <v>100</v>
      </c>
      <c r="P469" s="34">
        <v>0</v>
      </c>
      <c r="Q469" s="16">
        <v>1</v>
      </c>
      <c r="R469" s="16">
        <v>40</v>
      </c>
      <c r="S469" s="16">
        <v>200</v>
      </c>
      <c r="T469" s="16">
        <v>0</v>
      </c>
      <c r="U469" s="16">
        <v>10</v>
      </c>
      <c r="V469" s="16">
        <v>42</v>
      </c>
      <c r="W469" s="16" t="s">
        <v>2294</v>
      </c>
      <c r="X469" s="16" t="s">
        <v>2322</v>
      </c>
      <c r="Y469" s="16"/>
    </row>
    <row r="470" s="2" customFormat="1" ht="131" customHeight="1" spans="1:25">
      <c r="A470" s="16" t="s">
        <v>2323</v>
      </c>
      <c r="B470" s="16" t="s">
        <v>1888</v>
      </c>
      <c r="C470" s="16" t="s">
        <v>2008</v>
      </c>
      <c r="D470" s="16" t="s">
        <v>2032</v>
      </c>
      <c r="E470" s="16" t="s">
        <v>279</v>
      </c>
      <c r="F470" s="16" t="s">
        <v>287</v>
      </c>
      <c r="G470" s="16" t="s">
        <v>2324</v>
      </c>
      <c r="H470" s="16" t="s">
        <v>44</v>
      </c>
      <c r="I470" s="16" t="s">
        <v>289</v>
      </c>
      <c r="J470" s="36">
        <v>45669</v>
      </c>
      <c r="K470" s="36">
        <v>46003</v>
      </c>
      <c r="L470" s="16" t="s">
        <v>282</v>
      </c>
      <c r="M470" s="39" t="s">
        <v>2325</v>
      </c>
      <c r="N470" s="34">
        <v>200</v>
      </c>
      <c r="O470" s="34">
        <v>200</v>
      </c>
      <c r="P470" s="34">
        <v>0</v>
      </c>
      <c r="Q470" s="16">
        <v>1</v>
      </c>
      <c r="R470" s="16">
        <v>90</v>
      </c>
      <c r="S470" s="16">
        <v>400</v>
      </c>
      <c r="T470" s="16">
        <v>0</v>
      </c>
      <c r="U470" s="16">
        <v>12</v>
      </c>
      <c r="V470" s="16">
        <v>54</v>
      </c>
      <c r="W470" s="16" t="s">
        <v>2294</v>
      </c>
      <c r="X470" s="16" t="s">
        <v>2326</v>
      </c>
      <c r="Y470" s="16"/>
    </row>
    <row r="471" s="2" customFormat="1" ht="131" customHeight="1" spans="1:25">
      <c r="A471" s="16" t="s">
        <v>2327</v>
      </c>
      <c r="B471" s="16" t="s">
        <v>1888</v>
      </c>
      <c r="C471" s="16" t="s">
        <v>2031</v>
      </c>
      <c r="D471" s="16" t="s">
        <v>2032</v>
      </c>
      <c r="E471" s="16" t="s">
        <v>279</v>
      </c>
      <c r="F471" s="16" t="s">
        <v>287</v>
      </c>
      <c r="G471" s="16" t="s">
        <v>2328</v>
      </c>
      <c r="H471" s="16" t="s">
        <v>44</v>
      </c>
      <c r="I471" s="16" t="s">
        <v>2329</v>
      </c>
      <c r="J471" s="36">
        <v>45662</v>
      </c>
      <c r="K471" s="36">
        <v>46004</v>
      </c>
      <c r="L471" s="16" t="s">
        <v>282</v>
      </c>
      <c r="M471" s="16" t="s">
        <v>2330</v>
      </c>
      <c r="N471" s="34">
        <v>250</v>
      </c>
      <c r="O471" s="34">
        <v>250</v>
      </c>
      <c r="P471" s="34">
        <v>0</v>
      </c>
      <c r="Q471" s="16">
        <v>1</v>
      </c>
      <c r="R471" s="16">
        <v>96</v>
      </c>
      <c r="S471" s="16">
        <v>356</v>
      </c>
      <c r="T471" s="16">
        <v>0</v>
      </c>
      <c r="U471" s="16">
        <v>23</v>
      </c>
      <c r="V471" s="16">
        <v>88</v>
      </c>
      <c r="W471" s="39" t="s">
        <v>2331</v>
      </c>
      <c r="X471" s="16" t="s">
        <v>2332</v>
      </c>
      <c r="Y471" s="16"/>
    </row>
    <row r="472" s="2" customFormat="1" ht="131" customHeight="1" spans="1:25">
      <c r="A472" s="16" t="s">
        <v>2333</v>
      </c>
      <c r="B472" s="16" t="s">
        <v>1888</v>
      </c>
      <c r="C472" s="16" t="s">
        <v>2008</v>
      </c>
      <c r="D472" s="16" t="s">
        <v>2032</v>
      </c>
      <c r="E472" s="16" t="s">
        <v>279</v>
      </c>
      <c r="F472" s="16" t="s">
        <v>287</v>
      </c>
      <c r="G472" s="16" t="s">
        <v>2334</v>
      </c>
      <c r="H472" s="16" t="s">
        <v>44</v>
      </c>
      <c r="I472" s="16" t="s">
        <v>2335</v>
      </c>
      <c r="J472" s="36">
        <v>45670</v>
      </c>
      <c r="K472" s="36">
        <v>46004</v>
      </c>
      <c r="L472" s="16" t="s">
        <v>282</v>
      </c>
      <c r="M472" s="16" t="s">
        <v>2336</v>
      </c>
      <c r="N472" s="34">
        <v>200</v>
      </c>
      <c r="O472" s="34">
        <v>200</v>
      </c>
      <c r="P472" s="34">
        <v>0</v>
      </c>
      <c r="Q472" s="16">
        <v>1</v>
      </c>
      <c r="R472" s="16">
        <v>40</v>
      </c>
      <c r="S472" s="16">
        <v>200</v>
      </c>
      <c r="T472" s="16">
        <v>0</v>
      </c>
      <c r="U472" s="16">
        <v>10</v>
      </c>
      <c r="V472" s="16">
        <v>42</v>
      </c>
      <c r="W472" s="39" t="s">
        <v>2337</v>
      </c>
      <c r="X472" s="16" t="s">
        <v>2322</v>
      </c>
      <c r="Y472" s="16"/>
    </row>
    <row r="473" s="2" customFormat="1" ht="131" customHeight="1" spans="1:25">
      <c r="A473" s="16" t="s">
        <v>2338</v>
      </c>
      <c r="B473" s="17" t="s">
        <v>1888</v>
      </c>
      <c r="C473" s="16" t="s">
        <v>2008</v>
      </c>
      <c r="D473" s="16" t="s">
        <v>2032</v>
      </c>
      <c r="E473" s="16" t="s">
        <v>279</v>
      </c>
      <c r="F473" s="17" t="s">
        <v>294</v>
      </c>
      <c r="G473" s="17" t="s">
        <v>2339</v>
      </c>
      <c r="H473" s="16" t="s">
        <v>774</v>
      </c>
      <c r="I473" s="16" t="s">
        <v>294</v>
      </c>
      <c r="J473" s="36">
        <v>45661</v>
      </c>
      <c r="K473" s="36">
        <v>45993</v>
      </c>
      <c r="L473" s="17" t="s">
        <v>282</v>
      </c>
      <c r="M473" s="16" t="s">
        <v>2340</v>
      </c>
      <c r="N473" s="88">
        <v>100</v>
      </c>
      <c r="O473" s="88">
        <v>100</v>
      </c>
      <c r="P473" s="34">
        <v>0</v>
      </c>
      <c r="Q473" s="20">
        <v>1</v>
      </c>
      <c r="R473" s="20">
        <v>238</v>
      </c>
      <c r="S473" s="20">
        <v>936</v>
      </c>
      <c r="T473" s="20">
        <v>1</v>
      </c>
      <c r="U473" s="20">
        <v>116</v>
      </c>
      <c r="V473" s="20">
        <v>501</v>
      </c>
      <c r="W473" s="16" t="s">
        <v>2294</v>
      </c>
      <c r="X473" s="17" t="s">
        <v>2341</v>
      </c>
      <c r="Y473" s="16"/>
    </row>
    <row r="474" s="2" customFormat="1" ht="85" customHeight="1" spans="1:25">
      <c r="A474" s="16" t="s">
        <v>2342</v>
      </c>
      <c r="B474" s="17" t="s">
        <v>1888</v>
      </c>
      <c r="C474" s="16" t="s">
        <v>2008</v>
      </c>
      <c r="D474" s="16" t="s">
        <v>2032</v>
      </c>
      <c r="E474" s="16" t="s">
        <v>279</v>
      </c>
      <c r="F474" s="16" t="s">
        <v>315</v>
      </c>
      <c r="G474" s="16" t="s">
        <v>2343</v>
      </c>
      <c r="H474" s="16" t="s">
        <v>44</v>
      </c>
      <c r="I474" s="16" t="s">
        <v>2344</v>
      </c>
      <c r="J474" s="36">
        <v>45662</v>
      </c>
      <c r="K474" s="36">
        <v>45994</v>
      </c>
      <c r="L474" s="17" t="s">
        <v>282</v>
      </c>
      <c r="M474" s="17" t="s">
        <v>2345</v>
      </c>
      <c r="N474" s="34">
        <v>300</v>
      </c>
      <c r="O474" s="34">
        <v>300</v>
      </c>
      <c r="P474" s="34">
        <v>0</v>
      </c>
      <c r="Q474" s="16">
        <v>1</v>
      </c>
      <c r="R474" s="16">
        <v>105</v>
      </c>
      <c r="S474" s="16">
        <v>441</v>
      </c>
      <c r="T474" s="16">
        <v>1</v>
      </c>
      <c r="U474" s="20">
        <v>15</v>
      </c>
      <c r="V474" s="20">
        <v>45</v>
      </c>
      <c r="W474" s="16" t="s">
        <v>2294</v>
      </c>
      <c r="X474" s="17" t="s">
        <v>2346</v>
      </c>
      <c r="Y474" s="16"/>
    </row>
    <row r="475" s="2" customFormat="1" ht="85" customHeight="1" spans="1:25">
      <c r="A475" s="16" t="s">
        <v>2347</v>
      </c>
      <c r="B475" s="17" t="s">
        <v>1888</v>
      </c>
      <c r="C475" s="16" t="s">
        <v>2008</v>
      </c>
      <c r="D475" s="16" t="s">
        <v>2032</v>
      </c>
      <c r="E475" s="16" t="s">
        <v>279</v>
      </c>
      <c r="F475" s="16" t="s">
        <v>315</v>
      </c>
      <c r="G475" s="16" t="s">
        <v>2348</v>
      </c>
      <c r="H475" s="16" t="s">
        <v>44</v>
      </c>
      <c r="I475" s="16" t="s">
        <v>2349</v>
      </c>
      <c r="J475" s="36">
        <v>45663</v>
      </c>
      <c r="K475" s="36">
        <v>45995</v>
      </c>
      <c r="L475" s="17" t="s">
        <v>282</v>
      </c>
      <c r="M475" s="17" t="s">
        <v>2350</v>
      </c>
      <c r="N475" s="34">
        <v>100</v>
      </c>
      <c r="O475" s="34">
        <v>100</v>
      </c>
      <c r="P475" s="34">
        <v>0</v>
      </c>
      <c r="Q475" s="16">
        <v>1</v>
      </c>
      <c r="R475" s="16">
        <v>53</v>
      </c>
      <c r="S475" s="16">
        <v>177</v>
      </c>
      <c r="T475" s="16">
        <v>1</v>
      </c>
      <c r="U475" s="20">
        <v>11</v>
      </c>
      <c r="V475" s="20">
        <v>30</v>
      </c>
      <c r="W475" s="16" t="s">
        <v>2294</v>
      </c>
      <c r="X475" s="17" t="s">
        <v>2351</v>
      </c>
      <c r="Y475" s="16"/>
    </row>
    <row r="476" s="2" customFormat="1" ht="85" customHeight="1" spans="1:25">
      <c r="A476" s="16" t="s">
        <v>2352</v>
      </c>
      <c r="B476" s="17" t="s">
        <v>1888</v>
      </c>
      <c r="C476" s="16" t="s">
        <v>2008</v>
      </c>
      <c r="D476" s="16" t="s">
        <v>2032</v>
      </c>
      <c r="E476" s="16" t="s">
        <v>279</v>
      </c>
      <c r="F476" s="16" t="s">
        <v>315</v>
      </c>
      <c r="G476" s="16" t="s">
        <v>2353</v>
      </c>
      <c r="H476" s="16" t="s">
        <v>44</v>
      </c>
      <c r="I476" s="16" t="s">
        <v>2354</v>
      </c>
      <c r="J476" s="36">
        <v>45664</v>
      </c>
      <c r="K476" s="36">
        <v>45996</v>
      </c>
      <c r="L476" s="17" t="s">
        <v>282</v>
      </c>
      <c r="M476" s="17" t="s">
        <v>2355</v>
      </c>
      <c r="N476" s="34">
        <v>100</v>
      </c>
      <c r="O476" s="34">
        <v>100</v>
      </c>
      <c r="P476" s="34">
        <v>0</v>
      </c>
      <c r="Q476" s="16">
        <v>1</v>
      </c>
      <c r="R476" s="16">
        <v>40</v>
      </c>
      <c r="S476" s="16">
        <v>350</v>
      </c>
      <c r="T476" s="16">
        <v>1</v>
      </c>
      <c r="U476" s="20">
        <v>14</v>
      </c>
      <c r="V476" s="20">
        <v>36</v>
      </c>
      <c r="W476" s="16" t="s">
        <v>2294</v>
      </c>
      <c r="X476" s="17" t="s">
        <v>2356</v>
      </c>
      <c r="Y476" s="16"/>
    </row>
    <row r="477" s="2" customFormat="1" ht="85" customHeight="1" spans="1:25">
      <c r="A477" s="16" t="s">
        <v>2357</v>
      </c>
      <c r="B477" s="16" t="s">
        <v>1888</v>
      </c>
      <c r="C477" s="16" t="s">
        <v>2358</v>
      </c>
      <c r="D477" s="16" t="s">
        <v>2359</v>
      </c>
      <c r="E477" s="16" t="s">
        <v>279</v>
      </c>
      <c r="F477" s="16" t="s">
        <v>326</v>
      </c>
      <c r="G477" s="16" t="s">
        <v>2360</v>
      </c>
      <c r="H477" s="16" t="s">
        <v>44</v>
      </c>
      <c r="I477" s="16" t="s">
        <v>2361</v>
      </c>
      <c r="J477" s="36">
        <v>45658</v>
      </c>
      <c r="K477" s="36">
        <v>45992</v>
      </c>
      <c r="L477" s="16" t="s">
        <v>282</v>
      </c>
      <c r="M477" s="16" t="s">
        <v>2362</v>
      </c>
      <c r="N477" s="34">
        <v>90</v>
      </c>
      <c r="O477" s="34">
        <v>90</v>
      </c>
      <c r="P477" s="34">
        <v>0</v>
      </c>
      <c r="Q477" s="16">
        <v>1</v>
      </c>
      <c r="R477" s="16">
        <v>70</v>
      </c>
      <c r="S477" s="16">
        <v>310</v>
      </c>
      <c r="T477" s="16">
        <v>0</v>
      </c>
      <c r="U477" s="20">
        <v>15</v>
      </c>
      <c r="V477" s="20">
        <v>57</v>
      </c>
      <c r="W477" s="16" t="s">
        <v>2294</v>
      </c>
      <c r="X477" s="16" t="s">
        <v>2363</v>
      </c>
      <c r="Y477" s="16"/>
    </row>
    <row r="478" s="2" customFormat="1" ht="85" customHeight="1" spans="1:25">
      <c r="A478" s="16" t="s">
        <v>2364</v>
      </c>
      <c r="B478" s="16" t="s">
        <v>1888</v>
      </c>
      <c r="C478" s="16" t="s">
        <v>2358</v>
      </c>
      <c r="D478" s="16" t="s">
        <v>2359</v>
      </c>
      <c r="E478" s="16" t="s">
        <v>279</v>
      </c>
      <c r="F478" s="16" t="s">
        <v>326</v>
      </c>
      <c r="G478" s="16" t="s">
        <v>2365</v>
      </c>
      <c r="H478" s="16" t="s">
        <v>44</v>
      </c>
      <c r="I478" s="16" t="s">
        <v>2366</v>
      </c>
      <c r="J478" s="36">
        <v>45658</v>
      </c>
      <c r="K478" s="36">
        <v>45992</v>
      </c>
      <c r="L478" s="16" t="s">
        <v>282</v>
      </c>
      <c r="M478" s="16" t="s">
        <v>2367</v>
      </c>
      <c r="N478" s="34">
        <v>100</v>
      </c>
      <c r="O478" s="34">
        <v>100</v>
      </c>
      <c r="P478" s="34">
        <v>0</v>
      </c>
      <c r="Q478" s="16">
        <v>1</v>
      </c>
      <c r="R478" s="16">
        <v>28</v>
      </c>
      <c r="S478" s="16">
        <v>120</v>
      </c>
      <c r="T478" s="16">
        <v>0</v>
      </c>
      <c r="U478" s="20">
        <v>8</v>
      </c>
      <c r="V478" s="20">
        <v>35</v>
      </c>
      <c r="W478" s="16" t="s">
        <v>2294</v>
      </c>
      <c r="X478" s="16" t="s">
        <v>2368</v>
      </c>
      <c r="Y478" s="16"/>
    </row>
    <row r="479" s="2" customFormat="1" ht="85" customHeight="1" spans="1:25">
      <c r="A479" s="16" t="s">
        <v>2369</v>
      </c>
      <c r="B479" s="16" t="s">
        <v>1888</v>
      </c>
      <c r="C479" s="16" t="s">
        <v>2008</v>
      </c>
      <c r="D479" s="16" t="s">
        <v>2302</v>
      </c>
      <c r="E479" s="16" t="s">
        <v>279</v>
      </c>
      <c r="F479" s="16" t="s">
        <v>326</v>
      </c>
      <c r="G479" s="16" t="s">
        <v>2370</v>
      </c>
      <c r="H479" s="16" t="s">
        <v>44</v>
      </c>
      <c r="I479" s="16" t="s">
        <v>2371</v>
      </c>
      <c r="J479" s="36">
        <v>45671</v>
      </c>
      <c r="K479" s="36">
        <v>46005</v>
      </c>
      <c r="L479" s="16" t="s">
        <v>282</v>
      </c>
      <c r="M479" s="16" t="s">
        <v>2372</v>
      </c>
      <c r="N479" s="34">
        <v>150</v>
      </c>
      <c r="O479" s="34">
        <v>150</v>
      </c>
      <c r="P479" s="34">
        <v>0</v>
      </c>
      <c r="Q479" s="16">
        <v>1</v>
      </c>
      <c r="R479" s="16">
        <v>93</v>
      </c>
      <c r="S479" s="16">
        <v>412</v>
      </c>
      <c r="T479" s="16">
        <v>0</v>
      </c>
      <c r="U479" s="20">
        <v>8</v>
      </c>
      <c r="V479" s="16">
        <v>90</v>
      </c>
      <c r="W479" s="39" t="s">
        <v>2373</v>
      </c>
      <c r="X479" s="16" t="s">
        <v>2374</v>
      </c>
      <c r="Y479" s="16"/>
    </row>
    <row r="480" s="2" customFormat="1" ht="85" customHeight="1" spans="1:25">
      <c r="A480" s="16" t="s">
        <v>2375</v>
      </c>
      <c r="B480" s="16" t="s">
        <v>1888</v>
      </c>
      <c r="C480" s="16" t="s">
        <v>2008</v>
      </c>
      <c r="D480" s="16" t="s">
        <v>2008</v>
      </c>
      <c r="E480" s="16" t="s">
        <v>279</v>
      </c>
      <c r="F480" s="16" t="s">
        <v>326</v>
      </c>
      <c r="G480" s="16" t="s">
        <v>2376</v>
      </c>
      <c r="H480" s="16" t="s">
        <v>44</v>
      </c>
      <c r="I480" s="16" t="s">
        <v>2366</v>
      </c>
      <c r="J480" s="36">
        <v>45658</v>
      </c>
      <c r="K480" s="36">
        <v>45992</v>
      </c>
      <c r="L480" s="16" t="s">
        <v>282</v>
      </c>
      <c r="M480" s="16" t="s">
        <v>2377</v>
      </c>
      <c r="N480" s="34">
        <v>150</v>
      </c>
      <c r="O480" s="34">
        <v>150</v>
      </c>
      <c r="P480" s="34">
        <v>0</v>
      </c>
      <c r="Q480" s="16">
        <v>1</v>
      </c>
      <c r="R480" s="16">
        <v>28</v>
      </c>
      <c r="S480" s="16">
        <v>120</v>
      </c>
      <c r="T480" s="16">
        <v>0</v>
      </c>
      <c r="U480" s="20">
        <v>8</v>
      </c>
      <c r="V480" s="20">
        <v>35</v>
      </c>
      <c r="W480" s="16" t="s">
        <v>2311</v>
      </c>
      <c r="X480" s="16" t="s">
        <v>2378</v>
      </c>
      <c r="Y480" s="16"/>
    </row>
    <row r="481" s="2" customFormat="1" ht="85" customHeight="1" spans="1:25">
      <c r="A481" s="16" t="s">
        <v>2379</v>
      </c>
      <c r="B481" s="16" t="s">
        <v>1888</v>
      </c>
      <c r="C481" s="16" t="s">
        <v>2008</v>
      </c>
      <c r="D481" s="16" t="s">
        <v>794</v>
      </c>
      <c r="E481" s="16" t="s">
        <v>279</v>
      </c>
      <c r="F481" s="16" t="s">
        <v>326</v>
      </c>
      <c r="G481" s="17" t="s">
        <v>2380</v>
      </c>
      <c r="H481" s="16" t="s">
        <v>774</v>
      </c>
      <c r="I481" s="17" t="s">
        <v>2371</v>
      </c>
      <c r="J481" s="36">
        <v>45658</v>
      </c>
      <c r="K481" s="36">
        <v>45992</v>
      </c>
      <c r="L481" s="16" t="s">
        <v>282</v>
      </c>
      <c r="M481" s="17" t="s">
        <v>2381</v>
      </c>
      <c r="N481" s="34">
        <v>50</v>
      </c>
      <c r="O481" s="34">
        <v>50</v>
      </c>
      <c r="P481" s="34">
        <v>0</v>
      </c>
      <c r="Q481" s="16">
        <v>1</v>
      </c>
      <c r="R481" s="16">
        <v>80</v>
      </c>
      <c r="S481" s="16">
        <v>390</v>
      </c>
      <c r="T481" s="16">
        <v>0</v>
      </c>
      <c r="U481" s="20">
        <v>22</v>
      </c>
      <c r="V481" s="20">
        <v>107</v>
      </c>
      <c r="W481" s="16" t="s">
        <v>2278</v>
      </c>
      <c r="X481" s="16" t="s">
        <v>2382</v>
      </c>
      <c r="Y481" s="16"/>
    </row>
    <row r="482" s="2" customFormat="1" ht="131" customHeight="1" spans="1:25">
      <c r="A482" s="16" t="s">
        <v>2383</v>
      </c>
      <c r="B482" s="16" t="s">
        <v>1888</v>
      </c>
      <c r="C482" s="16" t="s">
        <v>2008</v>
      </c>
      <c r="D482" s="16" t="s">
        <v>2302</v>
      </c>
      <c r="E482" s="16" t="s">
        <v>279</v>
      </c>
      <c r="F482" s="16" t="s">
        <v>2384</v>
      </c>
      <c r="G482" s="16" t="s">
        <v>2385</v>
      </c>
      <c r="H482" s="16" t="s">
        <v>1010</v>
      </c>
      <c r="I482" s="16" t="s">
        <v>2384</v>
      </c>
      <c r="J482" s="36">
        <v>45664</v>
      </c>
      <c r="K482" s="36">
        <v>45998</v>
      </c>
      <c r="L482" s="16" t="s">
        <v>282</v>
      </c>
      <c r="M482" s="39" t="s">
        <v>2386</v>
      </c>
      <c r="N482" s="34">
        <v>200</v>
      </c>
      <c r="O482" s="34">
        <v>200</v>
      </c>
      <c r="P482" s="34">
        <v>0</v>
      </c>
      <c r="Q482" s="16">
        <v>3</v>
      </c>
      <c r="R482" s="16">
        <v>1044</v>
      </c>
      <c r="S482" s="16">
        <v>4443</v>
      </c>
      <c r="T482" s="16">
        <v>3</v>
      </c>
      <c r="U482" s="16">
        <v>237</v>
      </c>
      <c r="V482" s="16">
        <v>996</v>
      </c>
      <c r="W482" s="39" t="s">
        <v>2387</v>
      </c>
      <c r="X482" s="17" t="s">
        <v>2388</v>
      </c>
      <c r="Y482" s="17"/>
    </row>
    <row r="483" s="2" customFormat="1" ht="82" customHeight="1" spans="1:25">
      <c r="A483" s="16" t="s">
        <v>2389</v>
      </c>
      <c r="B483" s="16" t="s">
        <v>1888</v>
      </c>
      <c r="C483" s="16" t="s">
        <v>2008</v>
      </c>
      <c r="D483" s="16" t="s">
        <v>794</v>
      </c>
      <c r="E483" s="16" t="s">
        <v>279</v>
      </c>
      <c r="F483" s="16" t="s">
        <v>280</v>
      </c>
      <c r="G483" s="16" t="s">
        <v>2390</v>
      </c>
      <c r="H483" s="17" t="s">
        <v>1010</v>
      </c>
      <c r="I483" s="16" t="s">
        <v>2391</v>
      </c>
      <c r="J483" s="36">
        <v>45670</v>
      </c>
      <c r="K483" s="36">
        <v>46004</v>
      </c>
      <c r="L483" s="16" t="s">
        <v>282</v>
      </c>
      <c r="M483" s="16" t="s">
        <v>2392</v>
      </c>
      <c r="N483" s="34">
        <v>10</v>
      </c>
      <c r="O483" s="34">
        <v>10</v>
      </c>
      <c r="P483" s="34">
        <v>0</v>
      </c>
      <c r="Q483" s="16">
        <v>1</v>
      </c>
      <c r="R483" s="16">
        <v>40</v>
      </c>
      <c r="S483" s="16">
        <v>153</v>
      </c>
      <c r="T483" s="16">
        <v>1</v>
      </c>
      <c r="U483" s="20">
        <v>14</v>
      </c>
      <c r="V483" s="20">
        <v>40</v>
      </c>
      <c r="W483" s="92" t="s">
        <v>2393</v>
      </c>
      <c r="X483" s="93" t="s">
        <v>2394</v>
      </c>
      <c r="Y483" s="17"/>
    </row>
    <row r="484" s="2" customFormat="1" ht="82" customHeight="1" spans="1:25">
      <c r="A484" s="16" t="s">
        <v>2395</v>
      </c>
      <c r="B484" s="16" t="s">
        <v>1888</v>
      </c>
      <c r="C484" s="16" t="s">
        <v>1286</v>
      </c>
      <c r="D484" s="16" t="s">
        <v>794</v>
      </c>
      <c r="E484" s="16" t="s">
        <v>346</v>
      </c>
      <c r="F484" s="16" t="s">
        <v>1101</v>
      </c>
      <c r="G484" s="16" t="s">
        <v>2396</v>
      </c>
      <c r="H484" s="16" t="s">
        <v>44</v>
      </c>
      <c r="I484" s="16" t="s">
        <v>1101</v>
      </c>
      <c r="J484" s="36">
        <v>45717</v>
      </c>
      <c r="K484" s="36">
        <v>45992</v>
      </c>
      <c r="L484" s="16" t="s">
        <v>349</v>
      </c>
      <c r="M484" s="16" t="s">
        <v>2397</v>
      </c>
      <c r="N484" s="34">
        <v>15</v>
      </c>
      <c r="O484" s="34">
        <v>15</v>
      </c>
      <c r="P484" s="34">
        <v>0</v>
      </c>
      <c r="Q484" s="16">
        <v>1</v>
      </c>
      <c r="R484" s="16">
        <v>63</v>
      </c>
      <c r="S484" s="16">
        <v>288</v>
      </c>
      <c r="T484" s="16">
        <v>0</v>
      </c>
      <c r="U484" s="20">
        <v>15</v>
      </c>
      <c r="V484" s="20">
        <v>57</v>
      </c>
      <c r="W484" s="16" t="s">
        <v>2398</v>
      </c>
      <c r="X484" s="16" t="s">
        <v>2399</v>
      </c>
      <c r="Y484" s="16"/>
    </row>
    <row r="485" s="2" customFormat="1" ht="82" customHeight="1" spans="1:25">
      <c r="A485" s="16" t="s">
        <v>2400</v>
      </c>
      <c r="B485" s="16" t="s">
        <v>1888</v>
      </c>
      <c r="C485" s="16" t="s">
        <v>1286</v>
      </c>
      <c r="D485" s="16" t="s">
        <v>794</v>
      </c>
      <c r="E485" s="16" t="s">
        <v>346</v>
      </c>
      <c r="F485" s="16" t="s">
        <v>1101</v>
      </c>
      <c r="G485" s="16" t="s">
        <v>2401</v>
      </c>
      <c r="H485" s="16" t="s">
        <v>44</v>
      </c>
      <c r="I485" s="16" t="s">
        <v>1101</v>
      </c>
      <c r="J485" s="36">
        <v>45717</v>
      </c>
      <c r="K485" s="36">
        <v>45992</v>
      </c>
      <c r="L485" s="16" t="s">
        <v>349</v>
      </c>
      <c r="M485" s="16" t="s">
        <v>2402</v>
      </c>
      <c r="N485" s="34">
        <v>50</v>
      </c>
      <c r="O485" s="34">
        <v>50</v>
      </c>
      <c r="P485" s="34">
        <v>0</v>
      </c>
      <c r="Q485" s="16">
        <v>1</v>
      </c>
      <c r="R485" s="16">
        <v>47</v>
      </c>
      <c r="S485" s="16">
        <v>148</v>
      </c>
      <c r="T485" s="16">
        <v>0</v>
      </c>
      <c r="U485" s="16">
        <v>10</v>
      </c>
      <c r="V485" s="16">
        <v>39</v>
      </c>
      <c r="W485" s="16" t="s">
        <v>2398</v>
      </c>
      <c r="X485" s="16" t="s">
        <v>2403</v>
      </c>
      <c r="Y485" s="16"/>
    </row>
    <row r="486" s="2" customFormat="1" ht="82" customHeight="1" spans="1:25">
      <c r="A486" s="16" t="s">
        <v>2404</v>
      </c>
      <c r="B486" s="16" t="s">
        <v>1888</v>
      </c>
      <c r="C486" s="16" t="s">
        <v>1286</v>
      </c>
      <c r="D486" s="16" t="s">
        <v>2405</v>
      </c>
      <c r="E486" s="16" t="s">
        <v>346</v>
      </c>
      <c r="F486" s="16" t="s">
        <v>1101</v>
      </c>
      <c r="G486" s="16" t="s">
        <v>2406</v>
      </c>
      <c r="H486" s="16" t="s">
        <v>1017</v>
      </c>
      <c r="I486" s="16" t="s">
        <v>1101</v>
      </c>
      <c r="J486" s="36">
        <v>45717</v>
      </c>
      <c r="K486" s="36">
        <v>45992</v>
      </c>
      <c r="L486" s="16" t="s">
        <v>349</v>
      </c>
      <c r="M486" s="16" t="s">
        <v>2407</v>
      </c>
      <c r="N486" s="34">
        <v>150</v>
      </c>
      <c r="O486" s="34">
        <v>150</v>
      </c>
      <c r="P486" s="34">
        <v>0</v>
      </c>
      <c r="Q486" s="16">
        <v>1</v>
      </c>
      <c r="R486" s="16">
        <v>199</v>
      </c>
      <c r="S486" s="16">
        <v>757</v>
      </c>
      <c r="T486" s="16">
        <v>0</v>
      </c>
      <c r="U486" s="16">
        <v>19</v>
      </c>
      <c r="V486" s="16">
        <v>65</v>
      </c>
      <c r="W486" s="16" t="s">
        <v>2408</v>
      </c>
      <c r="X486" s="16" t="s">
        <v>2409</v>
      </c>
      <c r="Y486" s="16"/>
    </row>
    <row r="487" s="2" customFormat="1" ht="82" customHeight="1" spans="1:25">
      <c r="A487" s="16" t="s">
        <v>2410</v>
      </c>
      <c r="B487" s="16" t="s">
        <v>1888</v>
      </c>
      <c r="C487" s="16" t="s">
        <v>1286</v>
      </c>
      <c r="D487" s="16" t="s">
        <v>794</v>
      </c>
      <c r="E487" s="16" t="s">
        <v>346</v>
      </c>
      <c r="F487" s="16" t="s">
        <v>1101</v>
      </c>
      <c r="G487" s="16" t="s">
        <v>2411</v>
      </c>
      <c r="H487" s="16" t="s">
        <v>44</v>
      </c>
      <c r="I487" s="16" t="s">
        <v>1101</v>
      </c>
      <c r="J487" s="36">
        <v>45717</v>
      </c>
      <c r="K487" s="36">
        <v>45992</v>
      </c>
      <c r="L487" s="16" t="s">
        <v>349</v>
      </c>
      <c r="M487" s="16" t="s">
        <v>2412</v>
      </c>
      <c r="N487" s="34">
        <v>20</v>
      </c>
      <c r="O487" s="34">
        <v>20</v>
      </c>
      <c r="P487" s="34">
        <v>0</v>
      </c>
      <c r="Q487" s="16">
        <v>1</v>
      </c>
      <c r="R487" s="16">
        <v>48</v>
      </c>
      <c r="S487" s="16">
        <v>215</v>
      </c>
      <c r="T487" s="16">
        <v>0</v>
      </c>
      <c r="U487" s="20">
        <v>2</v>
      </c>
      <c r="V487" s="20">
        <v>9</v>
      </c>
      <c r="W487" s="16" t="s">
        <v>2398</v>
      </c>
      <c r="X487" s="16" t="s">
        <v>2413</v>
      </c>
      <c r="Y487" s="16"/>
    </row>
    <row r="488" s="2" customFormat="1" ht="82" customHeight="1" spans="1:25">
      <c r="A488" s="16" t="s">
        <v>2414</v>
      </c>
      <c r="B488" s="16" t="s">
        <v>1888</v>
      </c>
      <c r="C488" s="16" t="s">
        <v>1286</v>
      </c>
      <c r="D488" s="16" t="s">
        <v>794</v>
      </c>
      <c r="E488" s="16" t="s">
        <v>346</v>
      </c>
      <c r="F488" s="16" t="s">
        <v>1126</v>
      </c>
      <c r="G488" s="16" t="s">
        <v>2415</v>
      </c>
      <c r="H488" s="16" t="s">
        <v>44</v>
      </c>
      <c r="I488" s="16" t="s">
        <v>2416</v>
      </c>
      <c r="J488" s="36">
        <v>45717</v>
      </c>
      <c r="K488" s="36">
        <v>45992</v>
      </c>
      <c r="L488" s="16" t="s">
        <v>349</v>
      </c>
      <c r="M488" s="16" t="s">
        <v>2417</v>
      </c>
      <c r="N488" s="34">
        <v>150</v>
      </c>
      <c r="O488" s="34">
        <v>150</v>
      </c>
      <c r="P488" s="34">
        <v>0</v>
      </c>
      <c r="Q488" s="16">
        <v>1</v>
      </c>
      <c r="R488" s="16">
        <v>56</v>
      </c>
      <c r="S488" s="16">
        <v>189</v>
      </c>
      <c r="T488" s="16">
        <v>0</v>
      </c>
      <c r="U488" s="20">
        <v>8</v>
      </c>
      <c r="V488" s="20">
        <v>32</v>
      </c>
      <c r="W488" s="16" t="s">
        <v>2418</v>
      </c>
      <c r="X488" s="16" t="s">
        <v>2419</v>
      </c>
      <c r="Y488" s="16"/>
    </row>
    <row r="489" s="2" customFormat="1" ht="82" customHeight="1" spans="1:25">
      <c r="A489" s="16" t="s">
        <v>2420</v>
      </c>
      <c r="B489" s="16" t="s">
        <v>1888</v>
      </c>
      <c r="C489" s="16" t="s">
        <v>1286</v>
      </c>
      <c r="D489" s="16" t="s">
        <v>794</v>
      </c>
      <c r="E489" s="16" t="s">
        <v>346</v>
      </c>
      <c r="F489" s="16" t="s">
        <v>387</v>
      </c>
      <c r="G489" s="16" t="s">
        <v>2421</v>
      </c>
      <c r="H489" s="16" t="s">
        <v>44</v>
      </c>
      <c r="I489" s="16" t="s">
        <v>387</v>
      </c>
      <c r="J489" s="36">
        <v>45717</v>
      </c>
      <c r="K489" s="36">
        <v>45992</v>
      </c>
      <c r="L489" s="16" t="s">
        <v>349</v>
      </c>
      <c r="M489" s="16" t="s">
        <v>2422</v>
      </c>
      <c r="N489" s="34">
        <v>50</v>
      </c>
      <c r="O489" s="34">
        <v>50</v>
      </c>
      <c r="P489" s="34">
        <v>0</v>
      </c>
      <c r="Q489" s="16">
        <v>1</v>
      </c>
      <c r="R489" s="16">
        <v>28</v>
      </c>
      <c r="S489" s="16">
        <v>102</v>
      </c>
      <c r="T489" s="16">
        <v>1</v>
      </c>
      <c r="U489" s="16">
        <v>1</v>
      </c>
      <c r="V489" s="16">
        <v>5</v>
      </c>
      <c r="W489" s="16" t="s">
        <v>2423</v>
      </c>
      <c r="X489" s="16" t="s">
        <v>2424</v>
      </c>
      <c r="Y489" s="16"/>
    </row>
    <row r="490" s="2" customFormat="1" ht="82" customHeight="1" spans="1:25">
      <c r="A490" s="16" t="s">
        <v>2425</v>
      </c>
      <c r="B490" s="16" t="s">
        <v>1888</v>
      </c>
      <c r="C490" s="16" t="s">
        <v>1286</v>
      </c>
      <c r="D490" s="16" t="s">
        <v>794</v>
      </c>
      <c r="E490" s="16" t="s">
        <v>346</v>
      </c>
      <c r="F490" s="16" t="s">
        <v>387</v>
      </c>
      <c r="G490" s="16" t="s">
        <v>2426</v>
      </c>
      <c r="H490" s="16" t="s">
        <v>774</v>
      </c>
      <c r="I490" s="16" t="s">
        <v>387</v>
      </c>
      <c r="J490" s="36">
        <v>45717</v>
      </c>
      <c r="K490" s="36">
        <v>45992</v>
      </c>
      <c r="L490" s="16" t="s">
        <v>349</v>
      </c>
      <c r="M490" s="16" t="s">
        <v>2427</v>
      </c>
      <c r="N490" s="34">
        <v>50</v>
      </c>
      <c r="O490" s="34">
        <v>50</v>
      </c>
      <c r="P490" s="34">
        <v>0</v>
      </c>
      <c r="Q490" s="16">
        <v>1</v>
      </c>
      <c r="R490" s="16">
        <v>34</v>
      </c>
      <c r="S490" s="16">
        <v>132</v>
      </c>
      <c r="T490" s="16">
        <v>1</v>
      </c>
      <c r="U490" s="16">
        <v>4</v>
      </c>
      <c r="V490" s="16">
        <v>14</v>
      </c>
      <c r="W490" s="16" t="s">
        <v>2423</v>
      </c>
      <c r="X490" s="16" t="s">
        <v>2428</v>
      </c>
      <c r="Y490" s="16"/>
    </row>
    <row r="491" s="2" customFormat="1" ht="82" customHeight="1" spans="1:25">
      <c r="A491" s="16" t="s">
        <v>2429</v>
      </c>
      <c r="B491" s="16" t="s">
        <v>1888</v>
      </c>
      <c r="C491" s="16" t="s">
        <v>1286</v>
      </c>
      <c r="D491" s="16" t="s">
        <v>794</v>
      </c>
      <c r="E491" s="16" t="s">
        <v>346</v>
      </c>
      <c r="F491" s="16" t="s">
        <v>392</v>
      </c>
      <c r="G491" s="16" t="s">
        <v>2430</v>
      </c>
      <c r="H491" s="16" t="s">
        <v>44</v>
      </c>
      <c r="I491" s="16" t="s">
        <v>392</v>
      </c>
      <c r="J491" s="36">
        <v>45717</v>
      </c>
      <c r="K491" s="36">
        <v>45992</v>
      </c>
      <c r="L491" s="16" t="s">
        <v>349</v>
      </c>
      <c r="M491" s="16" t="s">
        <v>2431</v>
      </c>
      <c r="N491" s="34">
        <v>30</v>
      </c>
      <c r="O491" s="34">
        <v>30</v>
      </c>
      <c r="P491" s="34">
        <v>0</v>
      </c>
      <c r="Q491" s="16">
        <v>1</v>
      </c>
      <c r="R491" s="16">
        <v>70</v>
      </c>
      <c r="S491" s="16">
        <v>260</v>
      </c>
      <c r="T491" s="16">
        <v>1</v>
      </c>
      <c r="U491" s="16">
        <v>24</v>
      </c>
      <c r="V491" s="16">
        <v>130</v>
      </c>
      <c r="W491" s="16" t="s">
        <v>2432</v>
      </c>
      <c r="X491" s="16" t="s">
        <v>2433</v>
      </c>
      <c r="Y491" s="16"/>
    </row>
    <row r="492" s="2" customFormat="1" ht="131" customHeight="1" spans="1:25">
      <c r="A492" s="16" t="s">
        <v>2434</v>
      </c>
      <c r="B492" s="16" t="s">
        <v>1888</v>
      </c>
      <c r="C492" s="16" t="s">
        <v>1286</v>
      </c>
      <c r="D492" s="16" t="s">
        <v>794</v>
      </c>
      <c r="E492" s="16" t="s">
        <v>346</v>
      </c>
      <c r="F492" s="16" t="s">
        <v>367</v>
      </c>
      <c r="G492" s="16" t="s">
        <v>2435</v>
      </c>
      <c r="H492" s="16" t="s">
        <v>44</v>
      </c>
      <c r="I492" s="16" t="s">
        <v>367</v>
      </c>
      <c r="J492" s="36">
        <v>45717</v>
      </c>
      <c r="K492" s="36">
        <v>45992</v>
      </c>
      <c r="L492" s="16" t="s">
        <v>349</v>
      </c>
      <c r="M492" s="16" t="s">
        <v>2436</v>
      </c>
      <c r="N492" s="34">
        <v>90</v>
      </c>
      <c r="O492" s="34">
        <v>90</v>
      </c>
      <c r="P492" s="34">
        <v>0</v>
      </c>
      <c r="Q492" s="16">
        <v>1</v>
      </c>
      <c r="R492" s="16">
        <v>152</v>
      </c>
      <c r="S492" s="16">
        <v>607</v>
      </c>
      <c r="T492" s="16">
        <v>0</v>
      </c>
      <c r="U492" s="16">
        <v>22</v>
      </c>
      <c r="V492" s="16">
        <v>107</v>
      </c>
      <c r="W492" s="16" t="s">
        <v>2432</v>
      </c>
      <c r="X492" s="16" t="s">
        <v>2437</v>
      </c>
      <c r="Y492" s="16"/>
    </row>
    <row r="493" s="2" customFormat="1" ht="97" customHeight="1" spans="1:25">
      <c r="A493" s="16" t="s">
        <v>2438</v>
      </c>
      <c r="B493" s="16" t="s">
        <v>1888</v>
      </c>
      <c r="C493" s="16" t="s">
        <v>1286</v>
      </c>
      <c r="D493" s="16" t="s">
        <v>794</v>
      </c>
      <c r="E493" s="16" t="s">
        <v>346</v>
      </c>
      <c r="F493" s="16" t="s">
        <v>378</v>
      </c>
      <c r="G493" s="16" t="s">
        <v>2439</v>
      </c>
      <c r="H493" s="16" t="s">
        <v>44</v>
      </c>
      <c r="I493" s="16" t="s">
        <v>378</v>
      </c>
      <c r="J493" s="36">
        <v>45717</v>
      </c>
      <c r="K493" s="36">
        <v>45992</v>
      </c>
      <c r="L493" s="16" t="s">
        <v>349</v>
      </c>
      <c r="M493" s="16" t="s">
        <v>2440</v>
      </c>
      <c r="N493" s="34">
        <v>70</v>
      </c>
      <c r="O493" s="34">
        <v>70</v>
      </c>
      <c r="P493" s="34">
        <v>0</v>
      </c>
      <c r="Q493" s="16">
        <v>1</v>
      </c>
      <c r="R493" s="16">
        <v>273</v>
      </c>
      <c r="S493" s="16">
        <v>1311</v>
      </c>
      <c r="T493" s="16">
        <v>0</v>
      </c>
      <c r="U493" s="16">
        <v>22</v>
      </c>
      <c r="V493" s="16">
        <v>75</v>
      </c>
      <c r="W493" s="16" t="s">
        <v>2432</v>
      </c>
      <c r="X493" s="16" t="s">
        <v>2441</v>
      </c>
      <c r="Y493" s="16"/>
    </row>
    <row r="494" s="2" customFormat="1" ht="97" customHeight="1" spans="1:25">
      <c r="A494" s="16" t="s">
        <v>2442</v>
      </c>
      <c r="B494" s="16" t="s">
        <v>1888</v>
      </c>
      <c r="C494" s="16" t="s">
        <v>1286</v>
      </c>
      <c r="D494" s="16" t="s">
        <v>794</v>
      </c>
      <c r="E494" s="16" t="s">
        <v>346</v>
      </c>
      <c r="F494" s="16" t="s">
        <v>1054</v>
      </c>
      <c r="G494" s="16" t="s">
        <v>2443</v>
      </c>
      <c r="H494" s="16" t="s">
        <v>44</v>
      </c>
      <c r="I494" s="16" t="s">
        <v>1054</v>
      </c>
      <c r="J494" s="36">
        <v>45717</v>
      </c>
      <c r="K494" s="36">
        <v>45992</v>
      </c>
      <c r="L494" s="16" t="s">
        <v>349</v>
      </c>
      <c r="M494" s="16" t="s">
        <v>2444</v>
      </c>
      <c r="N494" s="34">
        <v>30</v>
      </c>
      <c r="O494" s="34">
        <v>30</v>
      </c>
      <c r="P494" s="34">
        <v>0</v>
      </c>
      <c r="Q494" s="16">
        <v>1</v>
      </c>
      <c r="R494" s="16">
        <v>51</v>
      </c>
      <c r="S494" s="16">
        <v>208</v>
      </c>
      <c r="T494" s="16">
        <v>0</v>
      </c>
      <c r="U494" s="16">
        <v>12</v>
      </c>
      <c r="V494" s="16">
        <v>46</v>
      </c>
      <c r="W494" s="16" t="s">
        <v>2432</v>
      </c>
      <c r="X494" s="16" t="s">
        <v>2445</v>
      </c>
      <c r="Y494" s="16"/>
    </row>
    <row r="495" s="2" customFormat="1" ht="97" customHeight="1" spans="1:25">
      <c r="A495" s="16" t="s">
        <v>2446</v>
      </c>
      <c r="B495" s="16" t="s">
        <v>1888</v>
      </c>
      <c r="C495" s="16" t="s">
        <v>2031</v>
      </c>
      <c r="D495" s="16" t="s">
        <v>2032</v>
      </c>
      <c r="E495" s="16" t="s">
        <v>346</v>
      </c>
      <c r="F495" s="16" t="s">
        <v>378</v>
      </c>
      <c r="G495" s="16" t="s">
        <v>2447</v>
      </c>
      <c r="H495" s="16" t="s">
        <v>44</v>
      </c>
      <c r="I495" s="16" t="s">
        <v>378</v>
      </c>
      <c r="J495" s="36">
        <v>45717</v>
      </c>
      <c r="K495" s="36">
        <v>45992</v>
      </c>
      <c r="L495" s="16" t="s">
        <v>349</v>
      </c>
      <c r="M495" s="16" t="s">
        <v>2448</v>
      </c>
      <c r="N495" s="34">
        <v>150</v>
      </c>
      <c r="O495" s="34">
        <v>150</v>
      </c>
      <c r="P495" s="34">
        <v>0</v>
      </c>
      <c r="Q495" s="16">
        <v>1</v>
      </c>
      <c r="R495" s="16">
        <v>240</v>
      </c>
      <c r="S495" s="16">
        <v>1200</v>
      </c>
      <c r="T495" s="16">
        <v>0</v>
      </c>
      <c r="U495" s="20">
        <v>20</v>
      </c>
      <c r="V495" s="20">
        <v>64</v>
      </c>
      <c r="W495" s="16" t="s">
        <v>2418</v>
      </c>
      <c r="X495" s="16" t="s">
        <v>2449</v>
      </c>
      <c r="Y495" s="16"/>
    </row>
    <row r="496" s="2" customFormat="1" ht="131" customHeight="1" spans="1:25">
      <c r="A496" s="16" t="s">
        <v>2450</v>
      </c>
      <c r="B496" s="16" t="s">
        <v>1888</v>
      </c>
      <c r="C496" s="16" t="s">
        <v>2031</v>
      </c>
      <c r="D496" s="16" t="s">
        <v>2032</v>
      </c>
      <c r="E496" s="16" t="s">
        <v>346</v>
      </c>
      <c r="F496" s="16" t="s">
        <v>362</v>
      </c>
      <c r="G496" s="16" t="s">
        <v>2451</v>
      </c>
      <c r="H496" s="16" t="s">
        <v>44</v>
      </c>
      <c r="I496" s="16" t="s">
        <v>362</v>
      </c>
      <c r="J496" s="36">
        <v>45717</v>
      </c>
      <c r="K496" s="36">
        <v>45992</v>
      </c>
      <c r="L496" s="16" t="s">
        <v>349</v>
      </c>
      <c r="M496" s="16" t="s">
        <v>2452</v>
      </c>
      <c r="N496" s="34">
        <v>120</v>
      </c>
      <c r="O496" s="34">
        <v>120</v>
      </c>
      <c r="P496" s="34">
        <v>0</v>
      </c>
      <c r="Q496" s="16">
        <v>1</v>
      </c>
      <c r="R496" s="16">
        <v>303</v>
      </c>
      <c r="S496" s="16">
        <v>1218</v>
      </c>
      <c r="T496" s="16">
        <v>1</v>
      </c>
      <c r="U496" s="20">
        <v>62</v>
      </c>
      <c r="V496" s="20">
        <v>271</v>
      </c>
      <c r="W496" s="16" t="s">
        <v>2418</v>
      </c>
      <c r="X496" s="16" t="s">
        <v>2453</v>
      </c>
      <c r="Y496" s="16"/>
    </row>
    <row r="497" s="2" customFormat="1" ht="73" customHeight="1" spans="1:25">
      <c r="A497" s="16" t="s">
        <v>2454</v>
      </c>
      <c r="B497" s="16" t="s">
        <v>1888</v>
      </c>
      <c r="C497" s="16" t="s">
        <v>2031</v>
      </c>
      <c r="D497" s="16" t="s">
        <v>2032</v>
      </c>
      <c r="E497" s="16" t="s">
        <v>346</v>
      </c>
      <c r="F497" s="16" t="s">
        <v>1054</v>
      </c>
      <c r="G497" s="19" t="s">
        <v>2455</v>
      </c>
      <c r="H497" s="16" t="s">
        <v>44</v>
      </c>
      <c r="I497" s="16" t="s">
        <v>1054</v>
      </c>
      <c r="J497" s="36">
        <v>45717</v>
      </c>
      <c r="K497" s="36">
        <v>45992</v>
      </c>
      <c r="L497" s="16" t="s">
        <v>349</v>
      </c>
      <c r="M497" s="19" t="s">
        <v>2456</v>
      </c>
      <c r="N497" s="34">
        <v>30</v>
      </c>
      <c r="O497" s="34">
        <v>30</v>
      </c>
      <c r="P497" s="34">
        <v>0</v>
      </c>
      <c r="Q497" s="16">
        <v>1</v>
      </c>
      <c r="R497" s="16">
        <v>115</v>
      </c>
      <c r="S497" s="16">
        <v>600</v>
      </c>
      <c r="T497" s="16">
        <v>0</v>
      </c>
      <c r="U497" s="20">
        <v>21</v>
      </c>
      <c r="V497" s="20">
        <v>72</v>
      </c>
      <c r="W497" s="16" t="s">
        <v>2418</v>
      </c>
      <c r="X497" s="16" t="s">
        <v>2457</v>
      </c>
      <c r="Y497" s="16"/>
    </row>
    <row r="498" s="2" customFormat="1" ht="73" customHeight="1" spans="1:25">
      <c r="A498" s="16" t="s">
        <v>2458</v>
      </c>
      <c r="B498" s="16" t="s">
        <v>1888</v>
      </c>
      <c r="C498" s="16" t="s">
        <v>2031</v>
      </c>
      <c r="D498" s="16" t="s">
        <v>2032</v>
      </c>
      <c r="E498" s="16" t="s">
        <v>346</v>
      </c>
      <c r="F498" s="16" t="s">
        <v>2459</v>
      </c>
      <c r="G498" s="16" t="s">
        <v>2460</v>
      </c>
      <c r="H498" s="16" t="s">
        <v>44</v>
      </c>
      <c r="I498" s="16" t="s">
        <v>2459</v>
      </c>
      <c r="J498" s="36">
        <v>45717</v>
      </c>
      <c r="K498" s="36">
        <v>45992</v>
      </c>
      <c r="L498" s="16" t="s">
        <v>349</v>
      </c>
      <c r="M498" s="16" t="s">
        <v>2461</v>
      </c>
      <c r="N498" s="34">
        <v>15</v>
      </c>
      <c r="O498" s="34">
        <v>15</v>
      </c>
      <c r="P498" s="34">
        <v>0</v>
      </c>
      <c r="Q498" s="16">
        <v>1</v>
      </c>
      <c r="R498" s="16">
        <v>42</v>
      </c>
      <c r="S498" s="16">
        <v>152</v>
      </c>
      <c r="T498" s="20">
        <v>0</v>
      </c>
      <c r="U498" s="20">
        <v>12</v>
      </c>
      <c r="V498" s="20">
        <v>52</v>
      </c>
      <c r="W498" s="16" t="s">
        <v>2462</v>
      </c>
      <c r="X498" s="16" t="s">
        <v>2463</v>
      </c>
      <c r="Y498" s="16"/>
    </row>
    <row r="499" s="2" customFormat="1" ht="73" customHeight="1" spans="1:25">
      <c r="A499" s="16" t="s">
        <v>2464</v>
      </c>
      <c r="B499" s="16" t="s">
        <v>1888</v>
      </c>
      <c r="C499" s="16" t="s">
        <v>2031</v>
      </c>
      <c r="D499" s="16" t="s">
        <v>2032</v>
      </c>
      <c r="E499" s="16" t="s">
        <v>346</v>
      </c>
      <c r="F499" s="16" t="s">
        <v>367</v>
      </c>
      <c r="G499" s="16" t="s">
        <v>2465</v>
      </c>
      <c r="H499" s="16" t="s">
        <v>44</v>
      </c>
      <c r="I499" s="16" t="s">
        <v>367</v>
      </c>
      <c r="J499" s="36">
        <v>45717</v>
      </c>
      <c r="K499" s="36">
        <v>45992</v>
      </c>
      <c r="L499" s="16" t="s">
        <v>349</v>
      </c>
      <c r="M499" s="16" t="s">
        <v>2466</v>
      </c>
      <c r="N499" s="34">
        <v>50</v>
      </c>
      <c r="O499" s="34">
        <v>50</v>
      </c>
      <c r="P499" s="34">
        <v>0</v>
      </c>
      <c r="Q499" s="16">
        <v>1</v>
      </c>
      <c r="R499" s="16">
        <v>122</v>
      </c>
      <c r="S499" s="16">
        <v>484</v>
      </c>
      <c r="T499" s="16">
        <v>0</v>
      </c>
      <c r="U499" s="20">
        <v>1</v>
      </c>
      <c r="V499" s="20">
        <v>3</v>
      </c>
      <c r="W499" s="16" t="s">
        <v>2467</v>
      </c>
      <c r="X499" s="16" t="s">
        <v>2468</v>
      </c>
      <c r="Y499" s="16"/>
    </row>
    <row r="500" s="2" customFormat="1" ht="73" customHeight="1" spans="1:25">
      <c r="A500" s="16" t="s">
        <v>2469</v>
      </c>
      <c r="B500" s="16" t="s">
        <v>1888</v>
      </c>
      <c r="C500" s="16" t="s">
        <v>2031</v>
      </c>
      <c r="D500" s="16" t="s">
        <v>2032</v>
      </c>
      <c r="E500" s="16" t="s">
        <v>346</v>
      </c>
      <c r="F500" s="16" t="s">
        <v>1126</v>
      </c>
      <c r="G500" s="16" t="s">
        <v>2470</v>
      </c>
      <c r="H500" s="16" t="s">
        <v>44</v>
      </c>
      <c r="I500" s="16" t="s">
        <v>2471</v>
      </c>
      <c r="J500" s="36">
        <v>45717</v>
      </c>
      <c r="K500" s="36">
        <v>45992</v>
      </c>
      <c r="L500" s="16" t="s">
        <v>349</v>
      </c>
      <c r="M500" s="16" t="s">
        <v>2472</v>
      </c>
      <c r="N500" s="34">
        <v>180</v>
      </c>
      <c r="O500" s="34">
        <v>180</v>
      </c>
      <c r="P500" s="34">
        <v>0</v>
      </c>
      <c r="Q500" s="16">
        <v>1</v>
      </c>
      <c r="R500" s="16">
        <v>34</v>
      </c>
      <c r="S500" s="16">
        <v>135</v>
      </c>
      <c r="T500" s="16">
        <v>0</v>
      </c>
      <c r="U500" s="20">
        <v>7</v>
      </c>
      <c r="V500" s="20">
        <v>21</v>
      </c>
      <c r="W500" s="16" t="s">
        <v>2418</v>
      </c>
      <c r="X500" s="16" t="s">
        <v>2473</v>
      </c>
      <c r="Y500" s="16"/>
    </row>
    <row r="501" s="2" customFormat="1" ht="73" customHeight="1" spans="1:25">
      <c r="A501" s="16" t="s">
        <v>2474</v>
      </c>
      <c r="B501" s="16" t="s">
        <v>1888</v>
      </c>
      <c r="C501" s="16" t="s">
        <v>2031</v>
      </c>
      <c r="D501" s="16" t="s">
        <v>2032</v>
      </c>
      <c r="E501" s="16" t="s">
        <v>346</v>
      </c>
      <c r="F501" s="16" t="s">
        <v>1126</v>
      </c>
      <c r="G501" s="16" t="s">
        <v>2475</v>
      </c>
      <c r="H501" s="16" t="s">
        <v>1017</v>
      </c>
      <c r="I501" s="16" t="s">
        <v>2476</v>
      </c>
      <c r="J501" s="36">
        <v>45717</v>
      </c>
      <c r="K501" s="36">
        <v>45992</v>
      </c>
      <c r="L501" s="16" t="s">
        <v>349</v>
      </c>
      <c r="M501" s="16" t="s">
        <v>2477</v>
      </c>
      <c r="N501" s="34">
        <v>80</v>
      </c>
      <c r="O501" s="34">
        <v>80</v>
      </c>
      <c r="P501" s="34">
        <v>0</v>
      </c>
      <c r="Q501" s="16">
        <v>1</v>
      </c>
      <c r="R501" s="16">
        <v>64</v>
      </c>
      <c r="S501" s="16">
        <v>300</v>
      </c>
      <c r="T501" s="16">
        <v>0</v>
      </c>
      <c r="U501" s="20">
        <v>9</v>
      </c>
      <c r="V501" s="20">
        <v>46</v>
      </c>
      <c r="W501" s="16" t="s">
        <v>2418</v>
      </c>
      <c r="X501" s="16" t="s">
        <v>2478</v>
      </c>
      <c r="Y501" s="16"/>
    </row>
    <row r="502" s="2" customFormat="1" ht="73" customHeight="1" spans="1:25">
      <c r="A502" s="16" t="s">
        <v>2479</v>
      </c>
      <c r="B502" s="16" t="s">
        <v>1888</v>
      </c>
      <c r="C502" s="16" t="s">
        <v>2031</v>
      </c>
      <c r="D502" s="16" t="s">
        <v>2113</v>
      </c>
      <c r="E502" s="16" t="s">
        <v>346</v>
      </c>
      <c r="F502" s="16" t="s">
        <v>1126</v>
      </c>
      <c r="G502" s="16" t="s">
        <v>2480</v>
      </c>
      <c r="H502" s="16" t="s">
        <v>44</v>
      </c>
      <c r="I502" s="16" t="s">
        <v>2481</v>
      </c>
      <c r="J502" s="36">
        <v>45717</v>
      </c>
      <c r="K502" s="36">
        <v>45992</v>
      </c>
      <c r="L502" s="16" t="s">
        <v>349</v>
      </c>
      <c r="M502" s="16" t="s">
        <v>2482</v>
      </c>
      <c r="N502" s="34">
        <v>20</v>
      </c>
      <c r="O502" s="34">
        <v>20</v>
      </c>
      <c r="P502" s="34">
        <v>0</v>
      </c>
      <c r="Q502" s="16">
        <v>1</v>
      </c>
      <c r="R502" s="16">
        <v>35</v>
      </c>
      <c r="S502" s="16">
        <v>135</v>
      </c>
      <c r="T502" s="16">
        <v>0</v>
      </c>
      <c r="U502" s="20">
        <v>9</v>
      </c>
      <c r="V502" s="20">
        <v>37</v>
      </c>
      <c r="W502" s="16" t="s">
        <v>2418</v>
      </c>
      <c r="X502" s="16" t="s">
        <v>2483</v>
      </c>
      <c r="Y502" s="16"/>
    </row>
    <row r="503" s="2" customFormat="1" ht="73" customHeight="1" spans="1:25">
      <c r="A503" s="16" t="s">
        <v>2484</v>
      </c>
      <c r="B503" s="53" t="s">
        <v>1888</v>
      </c>
      <c r="C503" s="53" t="s">
        <v>2031</v>
      </c>
      <c r="D503" s="53" t="s">
        <v>2032</v>
      </c>
      <c r="E503" s="53" t="s">
        <v>346</v>
      </c>
      <c r="F503" s="53" t="s">
        <v>1126</v>
      </c>
      <c r="G503" s="53" t="s">
        <v>2485</v>
      </c>
      <c r="H503" s="53" t="s">
        <v>44</v>
      </c>
      <c r="I503" s="53" t="s">
        <v>2471</v>
      </c>
      <c r="J503" s="90">
        <v>45717</v>
      </c>
      <c r="K503" s="90">
        <v>45992</v>
      </c>
      <c r="L503" s="53" t="s">
        <v>349</v>
      </c>
      <c r="M503" s="53" t="s">
        <v>2486</v>
      </c>
      <c r="N503" s="91">
        <v>300</v>
      </c>
      <c r="O503" s="91">
        <v>300</v>
      </c>
      <c r="P503" s="91">
        <v>0</v>
      </c>
      <c r="Q503" s="53">
        <v>1</v>
      </c>
      <c r="R503" s="53">
        <v>17</v>
      </c>
      <c r="S503" s="53">
        <v>54</v>
      </c>
      <c r="T503" s="53">
        <v>0</v>
      </c>
      <c r="U503" s="94">
        <v>7</v>
      </c>
      <c r="V503" s="94">
        <v>21</v>
      </c>
      <c r="W503" s="53" t="s">
        <v>2418</v>
      </c>
      <c r="X503" s="53" t="s">
        <v>2487</v>
      </c>
      <c r="Y503" s="53"/>
    </row>
    <row r="504" s="2" customFormat="1" ht="73" customHeight="1" spans="1:25">
      <c r="A504" s="16" t="s">
        <v>2488</v>
      </c>
      <c r="B504" s="16" t="s">
        <v>1888</v>
      </c>
      <c r="C504" s="16" t="s">
        <v>2031</v>
      </c>
      <c r="D504" s="53" t="s">
        <v>2032</v>
      </c>
      <c r="E504" s="16" t="s">
        <v>346</v>
      </c>
      <c r="F504" s="16" t="s">
        <v>1126</v>
      </c>
      <c r="G504" s="16" t="s">
        <v>2489</v>
      </c>
      <c r="H504" s="53" t="s">
        <v>44</v>
      </c>
      <c r="I504" s="16" t="s">
        <v>2416</v>
      </c>
      <c r="J504" s="36">
        <v>45717</v>
      </c>
      <c r="K504" s="36">
        <v>45992</v>
      </c>
      <c r="L504" s="16" t="s">
        <v>349</v>
      </c>
      <c r="M504" s="16" t="s">
        <v>2490</v>
      </c>
      <c r="N504" s="34">
        <v>250</v>
      </c>
      <c r="O504" s="34">
        <v>250</v>
      </c>
      <c r="P504" s="34">
        <v>0</v>
      </c>
      <c r="Q504" s="16">
        <v>1</v>
      </c>
      <c r="R504" s="16">
        <v>30</v>
      </c>
      <c r="S504" s="16">
        <v>134</v>
      </c>
      <c r="T504" s="16">
        <v>0</v>
      </c>
      <c r="U504" s="20">
        <v>8</v>
      </c>
      <c r="V504" s="20">
        <v>32</v>
      </c>
      <c r="W504" s="53" t="s">
        <v>2418</v>
      </c>
      <c r="X504" s="16" t="s">
        <v>2491</v>
      </c>
      <c r="Y504" s="16"/>
    </row>
    <row r="505" s="2" customFormat="1" ht="73" customHeight="1" spans="1:25">
      <c r="A505" s="16" t="s">
        <v>2492</v>
      </c>
      <c r="B505" s="16" t="s">
        <v>1888</v>
      </c>
      <c r="C505" s="16" t="s">
        <v>2031</v>
      </c>
      <c r="D505" s="53" t="s">
        <v>2032</v>
      </c>
      <c r="E505" s="16" t="s">
        <v>346</v>
      </c>
      <c r="F505" s="16" t="s">
        <v>1126</v>
      </c>
      <c r="G505" s="16" t="s">
        <v>2493</v>
      </c>
      <c r="H505" s="16" t="s">
        <v>44</v>
      </c>
      <c r="I505" s="16" t="s">
        <v>2494</v>
      </c>
      <c r="J505" s="36">
        <v>45717</v>
      </c>
      <c r="K505" s="36">
        <v>45992</v>
      </c>
      <c r="L505" s="16" t="s">
        <v>349</v>
      </c>
      <c r="M505" s="16" t="s">
        <v>2495</v>
      </c>
      <c r="N505" s="34">
        <v>50</v>
      </c>
      <c r="O505" s="34">
        <v>50</v>
      </c>
      <c r="P505" s="34">
        <v>0</v>
      </c>
      <c r="Q505" s="16">
        <v>1</v>
      </c>
      <c r="R505" s="16">
        <v>14</v>
      </c>
      <c r="S505" s="16">
        <v>52</v>
      </c>
      <c r="T505" s="16">
        <v>0</v>
      </c>
      <c r="U505" s="20">
        <v>6</v>
      </c>
      <c r="V505" s="20">
        <v>26</v>
      </c>
      <c r="W505" s="16" t="s">
        <v>2418</v>
      </c>
      <c r="X505" s="16" t="s">
        <v>2496</v>
      </c>
      <c r="Y505" s="16"/>
    </row>
    <row r="506" s="2" customFormat="1" ht="73" customHeight="1" spans="1:25">
      <c r="A506" s="16" t="s">
        <v>2497</v>
      </c>
      <c r="B506" s="16" t="s">
        <v>1888</v>
      </c>
      <c r="C506" s="16" t="s">
        <v>2031</v>
      </c>
      <c r="D506" s="53" t="s">
        <v>2032</v>
      </c>
      <c r="E506" s="16" t="s">
        <v>346</v>
      </c>
      <c r="F506" s="16" t="s">
        <v>1126</v>
      </c>
      <c r="G506" s="16" t="s">
        <v>2498</v>
      </c>
      <c r="H506" s="53" t="s">
        <v>44</v>
      </c>
      <c r="I506" s="16" t="s">
        <v>2476</v>
      </c>
      <c r="J506" s="36">
        <v>45717</v>
      </c>
      <c r="K506" s="36">
        <v>45992</v>
      </c>
      <c r="L506" s="16" t="s">
        <v>349</v>
      </c>
      <c r="M506" s="16" t="s">
        <v>2499</v>
      </c>
      <c r="N506" s="34">
        <v>350</v>
      </c>
      <c r="O506" s="34">
        <v>350</v>
      </c>
      <c r="P506" s="34">
        <v>0</v>
      </c>
      <c r="Q506" s="16">
        <v>1</v>
      </c>
      <c r="R506" s="16">
        <v>20</v>
      </c>
      <c r="S506" s="16">
        <v>80</v>
      </c>
      <c r="T506" s="16">
        <v>0</v>
      </c>
      <c r="U506" s="20">
        <v>9</v>
      </c>
      <c r="V506" s="20">
        <v>46</v>
      </c>
      <c r="W506" s="16" t="s">
        <v>2418</v>
      </c>
      <c r="X506" s="16" t="s">
        <v>2500</v>
      </c>
      <c r="Y506" s="16"/>
    </row>
    <row r="507" s="2" customFormat="1" ht="73" customHeight="1" spans="1:25">
      <c r="A507" s="16" t="s">
        <v>2501</v>
      </c>
      <c r="B507" s="16" t="s">
        <v>1888</v>
      </c>
      <c r="C507" s="16" t="s">
        <v>2031</v>
      </c>
      <c r="D507" s="16" t="s">
        <v>2032</v>
      </c>
      <c r="E507" s="16" t="s">
        <v>346</v>
      </c>
      <c r="F507" s="16" t="s">
        <v>1126</v>
      </c>
      <c r="G507" s="16" t="s">
        <v>2502</v>
      </c>
      <c r="H507" s="16" t="s">
        <v>44</v>
      </c>
      <c r="I507" s="16" t="s">
        <v>2503</v>
      </c>
      <c r="J507" s="36">
        <v>45717</v>
      </c>
      <c r="K507" s="36">
        <v>45992</v>
      </c>
      <c r="L507" s="16" t="s">
        <v>349</v>
      </c>
      <c r="M507" s="16" t="s">
        <v>2504</v>
      </c>
      <c r="N507" s="34">
        <v>50</v>
      </c>
      <c r="O507" s="34">
        <v>50</v>
      </c>
      <c r="P507" s="34">
        <v>0</v>
      </c>
      <c r="Q507" s="16">
        <v>1</v>
      </c>
      <c r="R507" s="16">
        <v>20</v>
      </c>
      <c r="S507" s="16">
        <v>84</v>
      </c>
      <c r="T507" s="16">
        <v>0</v>
      </c>
      <c r="U507" s="20">
        <v>13</v>
      </c>
      <c r="V507" s="20">
        <v>51</v>
      </c>
      <c r="W507" s="16" t="s">
        <v>2418</v>
      </c>
      <c r="X507" s="16" t="s">
        <v>2505</v>
      </c>
      <c r="Y507" s="16"/>
    </row>
    <row r="508" s="2" customFormat="1" ht="73" customHeight="1" spans="1:25">
      <c r="A508" s="16" t="s">
        <v>2506</v>
      </c>
      <c r="B508" s="16" t="s">
        <v>1888</v>
      </c>
      <c r="C508" s="16" t="s">
        <v>2031</v>
      </c>
      <c r="D508" s="16" t="s">
        <v>2113</v>
      </c>
      <c r="E508" s="16" t="s">
        <v>346</v>
      </c>
      <c r="F508" s="16" t="s">
        <v>392</v>
      </c>
      <c r="G508" s="16" t="s">
        <v>2507</v>
      </c>
      <c r="H508" s="16" t="s">
        <v>44</v>
      </c>
      <c r="I508" s="16" t="s">
        <v>392</v>
      </c>
      <c r="J508" s="36">
        <v>45717</v>
      </c>
      <c r="K508" s="36">
        <v>45992</v>
      </c>
      <c r="L508" s="16" t="s">
        <v>349</v>
      </c>
      <c r="M508" s="16" t="s">
        <v>2508</v>
      </c>
      <c r="N508" s="34">
        <v>20</v>
      </c>
      <c r="O508" s="34">
        <v>20</v>
      </c>
      <c r="P508" s="34">
        <v>0</v>
      </c>
      <c r="Q508" s="16">
        <v>1</v>
      </c>
      <c r="R508" s="16">
        <v>17</v>
      </c>
      <c r="S508" s="16">
        <v>70</v>
      </c>
      <c r="T508" s="16">
        <v>1</v>
      </c>
      <c r="U508" s="20">
        <v>8</v>
      </c>
      <c r="V508" s="20">
        <v>39</v>
      </c>
      <c r="W508" s="16" t="s">
        <v>2467</v>
      </c>
      <c r="X508" s="16" t="s">
        <v>2509</v>
      </c>
      <c r="Y508" s="16"/>
    </row>
    <row r="509" s="2" customFormat="1" ht="73" customHeight="1" spans="1:25">
      <c r="A509" s="16" t="s">
        <v>2510</v>
      </c>
      <c r="B509" s="16" t="s">
        <v>1888</v>
      </c>
      <c r="C509" s="16" t="s">
        <v>2031</v>
      </c>
      <c r="D509" s="16" t="s">
        <v>2113</v>
      </c>
      <c r="E509" s="16" t="s">
        <v>346</v>
      </c>
      <c r="F509" s="16" t="s">
        <v>392</v>
      </c>
      <c r="G509" s="16" t="s">
        <v>2511</v>
      </c>
      <c r="H509" s="16" t="s">
        <v>44</v>
      </c>
      <c r="I509" s="16" t="s">
        <v>392</v>
      </c>
      <c r="J509" s="36">
        <v>45717</v>
      </c>
      <c r="K509" s="36">
        <v>45992</v>
      </c>
      <c r="L509" s="16" t="s">
        <v>349</v>
      </c>
      <c r="M509" s="16" t="s">
        <v>2512</v>
      </c>
      <c r="N509" s="34">
        <v>20</v>
      </c>
      <c r="O509" s="34">
        <v>20</v>
      </c>
      <c r="P509" s="34">
        <v>0</v>
      </c>
      <c r="Q509" s="16">
        <v>1</v>
      </c>
      <c r="R509" s="16">
        <v>5</v>
      </c>
      <c r="S509" s="16">
        <v>30</v>
      </c>
      <c r="T509" s="16">
        <v>1</v>
      </c>
      <c r="U509" s="20">
        <v>3</v>
      </c>
      <c r="V509" s="20">
        <v>13</v>
      </c>
      <c r="W509" s="16" t="s">
        <v>2467</v>
      </c>
      <c r="X509" s="16" t="s">
        <v>2513</v>
      </c>
      <c r="Y509" s="16"/>
    </row>
    <row r="510" s="2" customFormat="1" ht="131" customHeight="1" spans="1:25">
      <c r="A510" s="16" t="s">
        <v>2514</v>
      </c>
      <c r="B510" s="16" t="s">
        <v>1888</v>
      </c>
      <c r="C510" s="16" t="s">
        <v>2031</v>
      </c>
      <c r="D510" s="16" t="s">
        <v>2113</v>
      </c>
      <c r="E510" s="16" t="s">
        <v>346</v>
      </c>
      <c r="F510" s="16" t="s">
        <v>383</v>
      </c>
      <c r="G510" s="16" t="s">
        <v>2515</v>
      </c>
      <c r="H510" s="16" t="s">
        <v>44</v>
      </c>
      <c r="I510" s="16" t="s">
        <v>383</v>
      </c>
      <c r="J510" s="36">
        <v>45717</v>
      </c>
      <c r="K510" s="36">
        <v>45992</v>
      </c>
      <c r="L510" s="16" t="s">
        <v>349</v>
      </c>
      <c r="M510" s="16" t="s">
        <v>2516</v>
      </c>
      <c r="N510" s="34">
        <v>30</v>
      </c>
      <c r="O510" s="34">
        <v>30</v>
      </c>
      <c r="P510" s="34">
        <v>0</v>
      </c>
      <c r="Q510" s="16">
        <v>1</v>
      </c>
      <c r="R510" s="16">
        <v>5</v>
      </c>
      <c r="S510" s="16">
        <v>32</v>
      </c>
      <c r="T510" s="16">
        <v>1</v>
      </c>
      <c r="U510" s="20">
        <v>3</v>
      </c>
      <c r="V510" s="20">
        <v>15</v>
      </c>
      <c r="W510" s="16" t="s">
        <v>2418</v>
      </c>
      <c r="X510" s="16" t="s">
        <v>2517</v>
      </c>
      <c r="Y510" s="16"/>
    </row>
    <row r="511" s="2" customFormat="1" ht="90" customHeight="1" spans="1:25">
      <c r="A511" s="16" t="s">
        <v>2518</v>
      </c>
      <c r="B511" s="16" t="s">
        <v>1888</v>
      </c>
      <c r="C511" s="16" t="s">
        <v>2031</v>
      </c>
      <c r="D511" s="16" t="s">
        <v>2113</v>
      </c>
      <c r="E511" s="16" t="s">
        <v>346</v>
      </c>
      <c r="F511" s="16" t="s">
        <v>1101</v>
      </c>
      <c r="G511" s="16" t="s">
        <v>2519</v>
      </c>
      <c r="H511" s="16" t="s">
        <v>44</v>
      </c>
      <c r="I511" s="16" t="s">
        <v>1101</v>
      </c>
      <c r="J511" s="36">
        <v>45717</v>
      </c>
      <c r="K511" s="36">
        <v>45992</v>
      </c>
      <c r="L511" s="16" t="s">
        <v>349</v>
      </c>
      <c r="M511" s="16" t="s">
        <v>2520</v>
      </c>
      <c r="N511" s="34">
        <v>100</v>
      </c>
      <c r="O511" s="34">
        <v>100</v>
      </c>
      <c r="P511" s="34">
        <v>0</v>
      </c>
      <c r="Q511" s="16">
        <v>1</v>
      </c>
      <c r="R511" s="16">
        <v>122</v>
      </c>
      <c r="S511" s="16">
        <v>447</v>
      </c>
      <c r="T511" s="16">
        <v>0</v>
      </c>
      <c r="U511" s="20">
        <v>30</v>
      </c>
      <c r="V511" s="20">
        <v>127</v>
      </c>
      <c r="W511" s="16" t="s">
        <v>2418</v>
      </c>
      <c r="X511" s="16" t="s">
        <v>2521</v>
      </c>
      <c r="Y511" s="16"/>
    </row>
    <row r="512" s="2" customFormat="1" ht="94" customHeight="1" spans="1:25">
      <c r="A512" s="16" t="s">
        <v>2522</v>
      </c>
      <c r="B512" s="16" t="s">
        <v>1888</v>
      </c>
      <c r="C512" s="16" t="s">
        <v>1286</v>
      </c>
      <c r="D512" s="53" t="s">
        <v>1889</v>
      </c>
      <c r="E512" s="16" t="s">
        <v>346</v>
      </c>
      <c r="F512" s="16" t="s">
        <v>1101</v>
      </c>
      <c r="G512" s="16" t="s">
        <v>2523</v>
      </c>
      <c r="H512" s="16" t="s">
        <v>1017</v>
      </c>
      <c r="I512" s="16" t="s">
        <v>1101</v>
      </c>
      <c r="J512" s="36">
        <v>45717</v>
      </c>
      <c r="K512" s="36">
        <v>45992</v>
      </c>
      <c r="L512" s="16" t="s">
        <v>349</v>
      </c>
      <c r="M512" s="16" t="s">
        <v>2524</v>
      </c>
      <c r="N512" s="34">
        <v>50</v>
      </c>
      <c r="O512" s="34">
        <v>50</v>
      </c>
      <c r="P512" s="34">
        <v>0</v>
      </c>
      <c r="Q512" s="16">
        <v>1</v>
      </c>
      <c r="R512" s="16">
        <v>52</v>
      </c>
      <c r="S512" s="16">
        <v>175</v>
      </c>
      <c r="T512" s="16">
        <v>0</v>
      </c>
      <c r="U512" s="20">
        <v>10</v>
      </c>
      <c r="V512" s="20">
        <v>43</v>
      </c>
      <c r="W512" s="16" t="s">
        <v>2525</v>
      </c>
      <c r="X512" s="16" t="s">
        <v>2526</v>
      </c>
      <c r="Y512" s="16"/>
    </row>
    <row r="513" s="2" customFormat="1" ht="94" customHeight="1" spans="1:25">
      <c r="A513" s="16" t="s">
        <v>2527</v>
      </c>
      <c r="B513" s="16" t="s">
        <v>1888</v>
      </c>
      <c r="C513" s="16" t="s">
        <v>1286</v>
      </c>
      <c r="D513" s="53" t="s">
        <v>1889</v>
      </c>
      <c r="E513" s="16" t="s">
        <v>346</v>
      </c>
      <c r="F513" s="16" t="s">
        <v>1101</v>
      </c>
      <c r="G513" s="16" t="s">
        <v>2528</v>
      </c>
      <c r="H513" s="16" t="s">
        <v>1017</v>
      </c>
      <c r="I513" s="16" t="s">
        <v>1101</v>
      </c>
      <c r="J513" s="36">
        <v>45717</v>
      </c>
      <c r="K513" s="36">
        <v>45992</v>
      </c>
      <c r="L513" s="16" t="s">
        <v>349</v>
      </c>
      <c r="M513" s="16" t="s">
        <v>2529</v>
      </c>
      <c r="N513" s="34">
        <v>50</v>
      </c>
      <c r="O513" s="34">
        <v>50</v>
      </c>
      <c r="P513" s="34">
        <v>0</v>
      </c>
      <c r="Q513" s="16">
        <v>1</v>
      </c>
      <c r="R513" s="16">
        <v>22</v>
      </c>
      <c r="S513" s="16">
        <v>73</v>
      </c>
      <c r="T513" s="16">
        <v>0</v>
      </c>
      <c r="U513" s="20">
        <v>9</v>
      </c>
      <c r="V513" s="20">
        <v>30</v>
      </c>
      <c r="W513" s="16" t="s">
        <v>2525</v>
      </c>
      <c r="X513" s="16" t="s">
        <v>2530</v>
      </c>
      <c r="Y513" s="16"/>
    </row>
    <row r="514" s="2" customFormat="1" ht="94" customHeight="1" spans="1:25">
      <c r="A514" s="16" t="s">
        <v>2531</v>
      </c>
      <c r="B514" s="16" t="s">
        <v>1888</v>
      </c>
      <c r="C514" s="16" t="s">
        <v>1286</v>
      </c>
      <c r="D514" s="53" t="s">
        <v>1889</v>
      </c>
      <c r="E514" s="16" t="s">
        <v>346</v>
      </c>
      <c r="F514" s="16" t="s">
        <v>387</v>
      </c>
      <c r="G514" s="16" t="s">
        <v>2532</v>
      </c>
      <c r="H514" s="16" t="s">
        <v>1017</v>
      </c>
      <c r="I514" s="16" t="s">
        <v>387</v>
      </c>
      <c r="J514" s="36">
        <v>45717</v>
      </c>
      <c r="K514" s="36">
        <v>45992</v>
      </c>
      <c r="L514" s="16" t="s">
        <v>349</v>
      </c>
      <c r="M514" s="16" t="s">
        <v>2533</v>
      </c>
      <c r="N514" s="34">
        <v>80</v>
      </c>
      <c r="O514" s="34">
        <v>80</v>
      </c>
      <c r="P514" s="34">
        <v>0</v>
      </c>
      <c r="Q514" s="16">
        <v>1</v>
      </c>
      <c r="R514" s="16">
        <v>35</v>
      </c>
      <c r="S514" s="16">
        <v>145</v>
      </c>
      <c r="T514" s="16">
        <v>1</v>
      </c>
      <c r="U514" s="20">
        <v>5</v>
      </c>
      <c r="V514" s="20">
        <v>26</v>
      </c>
      <c r="W514" s="16" t="s">
        <v>2525</v>
      </c>
      <c r="X514" s="16" t="s">
        <v>2534</v>
      </c>
      <c r="Y514" s="16"/>
    </row>
    <row r="515" s="2" customFormat="1" ht="94" customHeight="1" spans="1:25">
      <c r="A515" s="16" t="s">
        <v>2535</v>
      </c>
      <c r="B515" s="16" t="s">
        <v>1888</v>
      </c>
      <c r="C515" s="16" t="s">
        <v>1286</v>
      </c>
      <c r="D515" s="53" t="s">
        <v>1889</v>
      </c>
      <c r="E515" s="16" t="s">
        <v>346</v>
      </c>
      <c r="F515" s="16" t="s">
        <v>392</v>
      </c>
      <c r="G515" s="16" t="s">
        <v>2536</v>
      </c>
      <c r="H515" s="16" t="s">
        <v>1017</v>
      </c>
      <c r="I515" s="16" t="s">
        <v>392</v>
      </c>
      <c r="J515" s="36">
        <v>45717</v>
      </c>
      <c r="K515" s="36">
        <v>45992</v>
      </c>
      <c r="L515" s="16" t="s">
        <v>349</v>
      </c>
      <c r="M515" s="16" t="s">
        <v>2537</v>
      </c>
      <c r="N515" s="34">
        <v>30</v>
      </c>
      <c r="O515" s="34">
        <v>30</v>
      </c>
      <c r="P515" s="34">
        <v>0</v>
      </c>
      <c r="Q515" s="16">
        <v>1</v>
      </c>
      <c r="R515" s="16">
        <v>11</v>
      </c>
      <c r="S515" s="16">
        <v>23</v>
      </c>
      <c r="T515" s="16">
        <v>1</v>
      </c>
      <c r="U515" s="20">
        <v>2</v>
      </c>
      <c r="V515" s="20">
        <v>7</v>
      </c>
      <c r="W515" s="16" t="s">
        <v>2538</v>
      </c>
      <c r="X515" s="16" t="s">
        <v>2539</v>
      </c>
      <c r="Y515" s="16"/>
    </row>
    <row r="516" s="2" customFormat="1" ht="94" customHeight="1" spans="1:25">
      <c r="A516" s="16" t="s">
        <v>2540</v>
      </c>
      <c r="B516" s="16" t="s">
        <v>1888</v>
      </c>
      <c r="C516" s="16" t="s">
        <v>1286</v>
      </c>
      <c r="D516" s="53" t="s">
        <v>2405</v>
      </c>
      <c r="E516" s="16" t="s">
        <v>346</v>
      </c>
      <c r="F516" s="16" t="s">
        <v>1054</v>
      </c>
      <c r="G516" s="16" t="s">
        <v>2541</v>
      </c>
      <c r="H516" s="16" t="s">
        <v>1017</v>
      </c>
      <c r="I516" s="16" t="s">
        <v>1054</v>
      </c>
      <c r="J516" s="36">
        <v>45717</v>
      </c>
      <c r="K516" s="36">
        <v>45992</v>
      </c>
      <c r="L516" s="16" t="s">
        <v>349</v>
      </c>
      <c r="M516" s="16" t="s">
        <v>2542</v>
      </c>
      <c r="N516" s="34">
        <v>20</v>
      </c>
      <c r="O516" s="34">
        <v>20</v>
      </c>
      <c r="P516" s="34">
        <v>0</v>
      </c>
      <c r="Q516" s="16">
        <v>1</v>
      </c>
      <c r="R516" s="16">
        <v>51</v>
      </c>
      <c r="S516" s="16">
        <v>208</v>
      </c>
      <c r="T516" s="16">
        <v>0</v>
      </c>
      <c r="U516" s="20">
        <v>12</v>
      </c>
      <c r="V516" s="20">
        <v>46</v>
      </c>
      <c r="W516" s="39" t="s">
        <v>2543</v>
      </c>
      <c r="X516" s="16" t="s">
        <v>2544</v>
      </c>
      <c r="Y516" s="16"/>
    </row>
    <row r="517" s="2" customFormat="1" ht="94" customHeight="1" spans="1:25">
      <c r="A517" s="16" t="s">
        <v>2545</v>
      </c>
      <c r="B517" s="55" t="s">
        <v>1888</v>
      </c>
      <c r="C517" s="55" t="s">
        <v>1286</v>
      </c>
      <c r="D517" s="53" t="s">
        <v>2405</v>
      </c>
      <c r="E517" s="55" t="s">
        <v>346</v>
      </c>
      <c r="F517" s="55" t="s">
        <v>1101</v>
      </c>
      <c r="G517" s="55" t="s">
        <v>2546</v>
      </c>
      <c r="H517" s="16" t="s">
        <v>1017</v>
      </c>
      <c r="I517" s="55" t="s">
        <v>1101</v>
      </c>
      <c r="J517" s="36">
        <v>45717</v>
      </c>
      <c r="K517" s="36">
        <v>45992</v>
      </c>
      <c r="L517" s="55" t="s">
        <v>349</v>
      </c>
      <c r="M517" s="55" t="s">
        <v>2547</v>
      </c>
      <c r="N517" s="64">
        <v>50</v>
      </c>
      <c r="O517" s="64">
        <v>50</v>
      </c>
      <c r="P517" s="64">
        <v>0</v>
      </c>
      <c r="Q517" s="55">
        <v>1</v>
      </c>
      <c r="R517" s="55">
        <v>32</v>
      </c>
      <c r="S517" s="55">
        <v>142</v>
      </c>
      <c r="T517" s="55">
        <v>0</v>
      </c>
      <c r="U517" s="97">
        <v>12</v>
      </c>
      <c r="V517" s="97">
        <v>35</v>
      </c>
      <c r="W517" s="39" t="s">
        <v>2548</v>
      </c>
      <c r="X517" s="55" t="s">
        <v>2549</v>
      </c>
      <c r="Y517" s="16"/>
    </row>
    <row r="518" s="2" customFormat="1" ht="94" customHeight="1" spans="1:25">
      <c r="A518" s="16" t="s">
        <v>2550</v>
      </c>
      <c r="B518" s="55" t="s">
        <v>1888</v>
      </c>
      <c r="C518" s="55" t="s">
        <v>1286</v>
      </c>
      <c r="D518" s="53" t="s">
        <v>2405</v>
      </c>
      <c r="E518" s="55" t="s">
        <v>346</v>
      </c>
      <c r="F518" s="55" t="s">
        <v>378</v>
      </c>
      <c r="G518" s="55" t="s">
        <v>2551</v>
      </c>
      <c r="H518" s="16" t="s">
        <v>1017</v>
      </c>
      <c r="I518" s="55" t="s">
        <v>378</v>
      </c>
      <c r="J518" s="36">
        <v>45717</v>
      </c>
      <c r="K518" s="36">
        <v>45992</v>
      </c>
      <c r="L518" s="55" t="s">
        <v>349</v>
      </c>
      <c r="M518" s="55" t="s">
        <v>2552</v>
      </c>
      <c r="N518" s="64">
        <v>15</v>
      </c>
      <c r="O518" s="64">
        <v>15</v>
      </c>
      <c r="P518" s="64">
        <v>0</v>
      </c>
      <c r="Q518" s="55">
        <v>1</v>
      </c>
      <c r="R518" s="97">
        <v>90</v>
      </c>
      <c r="S518" s="97">
        <v>230</v>
      </c>
      <c r="T518" s="97">
        <v>0</v>
      </c>
      <c r="U518" s="97">
        <v>16</v>
      </c>
      <c r="V518" s="97">
        <v>52</v>
      </c>
      <c r="W518" s="39" t="s">
        <v>2553</v>
      </c>
      <c r="X518" s="55" t="s">
        <v>2554</v>
      </c>
      <c r="Y518" s="16"/>
    </row>
    <row r="519" s="2" customFormat="1" ht="99" customHeight="1" spans="1:25">
      <c r="A519" s="16" t="s">
        <v>2555</v>
      </c>
      <c r="B519" s="55" t="s">
        <v>1888</v>
      </c>
      <c r="C519" s="55" t="s">
        <v>1286</v>
      </c>
      <c r="D519" s="53" t="s">
        <v>2405</v>
      </c>
      <c r="E519" s="55" t="s">
        <v>346</v>
      </c>
      <c r="F519" s="55" t="s">
        <v>362</v>
      </c>
      <c r="G519" s="55" t="s">
        <v>2556</v>
      </c>
      <c r="H519" s="16" t="s">
        <v>1017</v>
      </c>
      <c r="I519" s="55" t="s">
        <v>362</v>
      </c>
      <c r="J519" s="36">
        <v>45717</v>
      </c>
      <c r="K519" s="36">
        <v>45992</v>
      </c>
      <c r="L519" s="55" t="s">
        <v>349</v>
      </c>
      <c r="M519" s="39" t="s">
        <v>2557</v>
      </c>
      <c r="N519" s="64">
        <v>30</v>
      </c>
      <c r="O519" s="64">
        <v>30</v>
      </c>
      <c r="P519" s="64">
        <v>0</v>
      </c>
      <c r="Q519" s="55">
        <v>1</v>
      </c>
      <c r="R519" s="55">
        <v>303</v>
      </c>
      <c r="S519" s="55">
        <v>1218</v>
      </c>
      <c r="T519" s="55">
        <v>1</v>
      </c>
      <c r="U519" s="55">
        <v>62</v>
      </c>
      <c r="V519" s="55">
        <v>271</v>
      </c>
      <c r="W519" s="39" t="s">
        <v>2558</v>
      </c>
      <c r="X519" s="55" t="s">
        <v>2559</v>
      </c>
      <c r="Y519" s="38"/>
    </row>
    <row r="520" s="2" customFormat="1" ht="131" customHeight="1" spans="1:25">
      <c r="A520" s="16" t="s">
        <v>2560</v>
      </c>
      <c r="B520" s="55" t="s">
        <v>1888</v>
      </c>
      <c r="C520" s="55" t="s">
        <v>1286</v>
      </c>
      <c r="D520" s="16" t="s">
        <v>2405</v>
      </c>
      <c r="E520" s="55" t="s">
        <v>346</v>
      </c>
      <c r="F520" s="55" t="s">
        <v>1126</v>
      </c>
      <c r="G520" s="55" t="s">
        <v>2561</v>
      </c>
      <c r="H520" s="16" t="s">
        <v>1017</v>
      </c>
      <c r="I520" s="55" t="s">
        <v>1126</v>
      </c>
      <c r="J520" s="36">
        <v>45717</v>
      </c>
      <c r="K520" s="36">
        <v>45992</v>
      </c>
      <c r="L520" s="55" t="s">
        <v>349</v>
      </c>
      <c r="M520" s="55" t="s">
        <v>2562</v>
      </c>
      <c r="N520" s="64">
        <v>50</v>
      </c>
      <c r="O520" s="64">
        <v>50</v>
      </c>
      <c r="P520" s="64">
        <v>0</v>
      </c>
      <c r="Q520" s="55">
        <v>1</v>
      </c>
      <c r="R520" s="55">
        <v>138</v>
      </c>
      <c r="S520" s="55">
        <v>465</v>
      </c>
      <c r="T520" s="55">
        <v>0</v>
      </c>
      <c r="U520" s="97">
        <v>23</v>
      </c>
      <c r="V520" s="97">
        <v>84</v>
      </c>
      <c r="W520" s="39" t="s">
        <v>2563</v>
      </c>
      <c r="X520" s="55" t="s">
        <v>2564</v>
      </c>
      <c r="Y520" s="16"/>
    </row>
    <row r="521" s="2" customFormat="1" ht="90" customHeight="1" spans="1:25">
      <c r="A521" s="16" t="s">
        <v>2565</v>
      </c>
      <c r="B521" s="16" t="s">
        <v>1888</v>
      </c>
      <c r="C521" s="16" t="s">
        <v>1286</v>
      </c>
      <c r="D521" s="16" t="s">
        <v>2405</v>
      </c>
      <c r="E521" s="16" t="s">
        <v>346</v>
      </c>
      <c r="F521" s="16" t="s">
        <v>383</v>
      </c>
      <c r="G521" s="16" t="s">
        <v>2566</v>
      </c>
      <c r="H521" s="16" t="s">
        <v>1017</v>
      </c>
      <c r="I521" s="16" t="s">
        <v>383</v>
      </c>
      <c r="J521" s="36">
        <v>45717</v>
      </c>
      <c r="K521" s="36">
        <v>45992</v>
      </c>
      <c r="L521" s="16" t="s">
        <v>349</v>
      </c>
      <c r="M521" s="16" t="s">
        <v>2567</v>
      </c>
      <c r="N521" s="34">
        <v>20</v>
      </c>
      <c r="O521" s="34">
        <v>20</v>
      </c>
      <c r="P521" s="34">
        <v>0</v>
      </c>
      <c r="Q521" s="16">
        <v>1</v>
      </c>
      <c r="R521" s="16">
        <v>36</v>
      </c>
      <c r="S521" s="16">
        <v>153</v>
      </c>
      <c r="T521" s="16">
        <v>1</v>
      </c>
      <c r="U521" s="20">
        <v>16</v>
      </c>
      <c r="V521" s="20">
        <v>53</v>
      </c>
      <c r="W521" s="39" t="s">
        <v>2568</v>
      </c>
      <c r="X521" s="16" t="s">
        <v>2569</v>
      </c>
      <c r="Y521" s="16"/>
    </row>
    <row r="522" s="2" customFormat="1" ht="90" customHeight="1" spans="1:25">
      <c r="A522" s="16" t="s">
        <v>2570</v>
      </c>
      <c r="B522" s="16" t="s">
        <v>1888</v>
      </c>
      <c r="C522" s="16" t="s">
        <v>1286</v>
      </c>
      <c r="D522" s="16" t="s">
        <v>2405</v>
      </c>
      <c r="E522" s="16" t="s">
        <v>346</v>
      </c>
      <c r="F522" s="16" t="s">
        <v>392</v>
      </c>
      <c r="G522" s="16" t="s">
        <v>2571</v>
      </c>
      <c r="H522" s="16" t="s">
        <v>1017</v>
      </c>
      <c r="I522" s="16" t="s">
        <v>392</v>
      </c>
      <c r="J522" s="36">
        <v>45717</v>
      </c>
      <c r="K522" s="36">
        <v>45992</v>
      </c>
      <c r="L522" s="16" t="s">
        <v>349</v>
      </c>
      <c r="M522" s="16" t="s">
        <v>2572</v>
      </c>
      <c r="N522" s="34">
        <v>15</v>
      </c>
      <c r="O522" s="34">
        <v>15</v>
      </c>
      <c r="P522" s="34">
        <v>0</v>
      </c>
      <c r="Q522" s="16">
        <v>1</v>
      </c>
      <c r="R522" s="16">
        <v>10</v>
      </c>
      <c r="S522" s="16">
        <v>36</v>
      </c>
      <c r="T522" s="16">
        <v>1</v>
      </c>
      <c r="U522" s="20">
        <v>3</v>
      </c>
      <c r="V522" s="20">
        <v>8</v>
      </c>
      <c r="W522" s="16" t="s">
        <v>2538</v>
      </c>
      <c r="X522" s="16" t="s">
        <v>2573</v>
      </c>
      <c r="Y522" s="17"/>
    </row>
    <row r="523" s="2" customFormat="1" ht="90" customHeight="1" spans="1:25">
      <c r="A523" s="16" t="s">
        <v>2574</v>
      </c>
      <c r="B523" s="16" t="s">
        <v>1888</v>
      </c>
      <c r="C523" s="16" t="s">
        <v>1286</v>
      </c>
      <c r="D523" s="16" t="s">
        <v>2405</v>
      </c>
      <c r="E523" s="16" t="s">
        <v>346</v>
      </c>
      <c r="F523" s="16" t="s">
        <v>387</v>
      </c>
      <c r="G523" s="16" t="s">
        <v>2575</v>
      </c>
      <c r="H523" s="16" t="s">
        <v>1017</v>
      </c>
      <c r="I523" s="16" t="s">
        <v>387</v>
      </c>
      <c r="J523" s="36">
        <v>45717</v>
      </c>
      <c r="K523" s="36">
        <v>45992</v>
      </c>
      <c r="L523" s="16" t="s">
        <v>349</v>
      </c>
      <c r="M523" s="39" t="s">
        <v>2576</v>
      </c>
      <c r="N523" s="34">
        <v>40</v>
      </c>
      <c r="O523" s="34">
        <v>40</v>
      </c>
      <c r="P523" s="34">
        <v>0</v>
      </c>
      <c r="Q523" s="16">
        <v>1</v>
      </c>
      <c r="R523" s="16">
        <v>55</v>
      </c>
      <c r="S523" s="16">
        <v>195</v>
      </c>
      <c r="T523" s="16">
        <v>1</v>
      </c>
      <c r="U523" s="20">
        <v>12</v>
      </c>
      <c r="V523" s="20">
        <v>40</v>
      </c>
      <c r="W523" s="16" t="s">
        <v>2538</v>
      </c>
      <c r="X523" s="16" t="s">
        <v>2577</v>
      </c>
      <c r="Y523" s="16"/>
    </row>
    <row r="524" s="2" customFormat="1" ht="90" customHeight="1" spans="1:25">
      <c r="A524" s="16" t="s">
        <v>2578</v>
      </c>
      <c r="B524" s="16" t="s">
        <v>1888</v>
      </c>
      <c r="C524" s="16" t="s">
        <v>1286</v>
      </c>
      <c r="D524" s="53" t="s">
        <v>2405</v>
      </c>
      <c r="E524" s="16" t="s">
        <v>346</v>
      </c>
      <c r="F524" s="16" t="s">
        <v>1101</v>
      </c>
      <c r="G524" s="16" t="s">
        <v>2579</v>
      </c>
      <c r="H524" s="16" t="s">
        <v>44</v>
      </c>
      <c r="I524" s="16" t="s">
        <v>1101</v>
      </c>
      <c r="J524" s="36">
        <v>45717</v>
      </c>
      <c r="K524" s="36">
        <v>45992</v>
      </c>
      <c r="L524" s="16" t="s">
        <v>349</v>
      </c>
      <c r="M524" s="16" t="s">
        <v>2580</v>
      </c>
      <c r="N524" s="34">
        <v>100</v>
      </c>
      <c r="O524" s="34">
        <v>100</v>
      </c>
      <c r="P524" s="34">
        <v>0</v>
      </c>
      <c r="Q524" s="16">
        <v>1</v>
      </c>
      <c r="R524" s="16">
        <v>51</v>
      </c>
      <c r="S524" s="16">
        <v>184</v>
      </c>
      <c r="T524" s="16">
        <v>0</v>
      </c>
      <c r="U524" s="20">
        <v>19</v>
      </c>
      <c r="V524" s="20">
        <v>51</v>
      </c>
      <c r="W524" s="16" t="s">
        <v>2538</v>
      </c>
      <c r="X524" s="16" t="s">
        <v>2581</v>
      </c>
      <c r="Y524" s="16"/>
    </row>
    <row r="525" s="2" customFormat="1" ht="90" customHeight="1" spans="1:25">
      <c r="A525" s="16" t="s">
        <v>2582</v>
      </c>
      <c r="B525" s="16" t="s">
        <v>1888</v>
      </c>
      <c r="C525" s="16" t="s">
        <v>1286</v>
      </c>
      <c r="D525" s="53" t="s">
        <v>2405</v>
      </c>
      <c r="E525" s="16" t="s">
        <v>346</v>
      </c>
      <c r="F525" s="16" t="s">
        <v>378</v>
      </c>
      <c r="G525" s="16" t="s">
        <v>2583</v>
      </c>
      <c r="H525" s="16" t="s">
        <v>44</v>
      </c>
      <c r="I525" s="16" t="s">
        <v>378</v>
      </c>
      <c r="J525" s="36">
        <v>45717</v>
      </c>
      <c r="K525" s="36">
        <v>45992</v>
      </c>
      <c r="L525" s="16" t="s">
        <v>349</v>
      </c>
      <c r="M525" s="16" t="s">
        <v>2584</v>
      </c>
      <c r="N525" s="34">
        <v>300</v>
      </c>
      <c r="O525" s="34">
        <v>300</v>
      </c>
      <c r="P525" s="34">
        <v>0</v>
      </c>
      <c r="Q525" s="16">
        <v>1</v>
      </c>
      <c r="R525" s="16">
        <v>116</v>
      </c>
      <c r="S525" s="16">
        <v>580</v>
      </c>
      <c r="T525" s="16">
        <v>0</v>
      </c>
      <c r="U525" s="20">
        <v>10</v>
      </c>
      <c r="V525" s="20">
        <v>29</v>
      </c>
      <c r="W525" s="16" t="s">
        <v>2538</v>
      </c>
      <c r="X525" s="16" t="s">
        <v>2585</v>
      </c>
      <c r="Y525" s="16"/>
    </row>
    <row r="526" s="2" customFormat="1" ht="90" customHeight="1" spans="1:25">
      <c r="A526" s="16" t="s">
        <v>2586</v>
      </c>
      <c r="B526" s="16" t="s">
        <v>1888</v>
      </c>
      <c r="C526" s="16" t="s">
        <v>1286</v>
      </c>
      <c r="D526" s="16" t="s">
        <v>2405</v>
      </c>
      <c r="E526" s="16" t="s">
        <v>346</v>
      </c>
      <c r="F526" s="16" t="s">
        <v>392</v>
      </c>
      <c r="G526" s="16" t="s">
        <v>2587</v>
      </c>
      <c r="H526" s="16" t="s">
        <v>44</v>
      </c>
      <c r="I526" s="16" t="s">
        <v>392</v>
      </c>
      <c r="J526" s="36">
        <v>45717</v>
      </c>
      <c r="K526" s="36">
        <v>45992</v>
      </c>
      <c r="L526" s="16" t="s">
        <v>349</v>
      </c>
      <c r="M526" s="16" t="s">
        <v>2588</v>
      </c>
      <c r="N526" s="34">
        <v>280</v>
      </c>
      <c r="O526" s="34">
        <v>280</v>
      </c>
      <c r="P526" s="34">
        <v>0</v>
      </c>
      <c r="Q526" s="16">
        <v>1</v>
      </c>
      <c r="R526" s="16">
        <v>32</v>
      </c>
      <c r="S526" s="16">
        <v>180</v>
      </c>
      <c r="T526" s="16">
        <v>1</v>
      </c>
      <c r="U526" s="20">
        <v>11</v>
      </c>
      <c r="V526" s="20">
        <v>36</v>
      </c>
      <c r="W526" s="16" t="s">
        <v>2538</v>
      </c>
      <c r="X526" s="16" t="s">
        <v>2589</v>
      </c>
      <c r="Y526" s="16"/>
    </row>
    <row r="527" s="2" customFormat="1" ht="90" customHeight="1" spans="1:25">
      <c r="A527" s="16" t="s">
        <v>2590</v>
      </c>
      <c r="B527" s="16" t="s">
        <v>1888</v>
      </c>
      <c r="C527" s="16" t="s">
        <v>1286</v>
      </c>
      <c r="D527" s="16" t="s">
        <v>2405</v>
      </c>
      <c r="E527" s="16" t="s">
        <v>346</v>
      </c>
      <c r="F527" s="16" t="s">
        <v>383</v>
      </c>
      <c r="G527" s="16" t="s">
        <v>2591</v>
      </c>
      <c r="H527" s="16" t="s">
        <v>44</v>
      </c>
      <c r="I527" s="16" t="s">
        <v>383</v>
      </c>
      <c r="J527" s="36">
        <v>45717</v>
      </c>
      <c r="K527" s="36">
        <v>45992</v>
      </c>
      <c r="L527" s="16" t="s">
        <v>349</v>
      </c>
      <c r="M527" s="16" t="s">
        <v>2592</v>
      </c>
      <c r="N527" s="34">
        <v>150</v>
      </c>
      <c r="O527" s="34">
        <v>150</v>
      </c>
      <c r="P527" s="34">
        <v>0</v>
      </c>
      <c r="Q527" s="16">
        <v>1</v>
      </c>
      <c r="R527" s="16">
        <v>61</v>
      </c>
      <c r="S527" s="16">
        <v>273</v>
      </c>
      <c r="T527" s="16">
        <v>1</v>
      </c>
      <c r="U527" s="20">
        <v>16</v>
      </c>
      <c r="V527" s="20">
        <v>55</v>
      </c>
      <c r="W527" s="16" t="s">
        <v>2593</v>
      </c>
      <c r="X527" s="16" t="s">
        <v>2594</v>
      </c>
      <c r="Y527" s="16"/>
    </row>
    <row r="528" s="2" customFormat="1" ht="90" customHeight="1" spans="1:25">
      <c r="A528" s="16" t="s">
        <v>2595</v>
      </c>
      <c r="B528" s="16" t="s">
        <v>1888</v>
      </c>
      <c r="C528" s="16" t="s">
        <v>1286</v>
      </c>
      <c r="D528" s="16" t="s">
        <v>2405</v>
      </c>
      <c r="E528" s="16" t="s">
        <v>346</v>
      </c>
      <c r="F528" s="16" t="s">
        <v>362</v>
      </c>
      <c r="G528" s="16" t="s">
        <v>2596</v>
      </c>
      <c r="H528" s="16" t="s">
        <v>44</v>
      </c>
      <c r="I528" s="16" t="s">
        <v>362</v>
      </c>
      <c r="J528" s="36">
        <v>45717</v>
      </c>
      <c r="K528" s="36">
        <v>45992</v>
      </c>
      <c r="L528" s="16" t="s">
        <v>349</v>
      </c>
      <c r="M528" s="16" t="s">
        <v>2597</v>
      </c>
      <c r="N528" s="34">
        <v>350</v>
      </c>
      <c r="O528" s="34">
        <v>350</v>
      </c>
      <c r="P528" s="34">
        <v>0</v>
      </c>
      <c r="Q528" s="16">
        <v>1</v>
      </c>
      <c r="R528" s="16">
        <v>78</v>
      </c>
      <c r="S528" s="16">
        <v>307</v>
      </c>
      <c r="T528" s="16">
        <v>1</v>
      </c>
      <c r="U528" s="20">
        <v>16</v>
      </c>
      <c r="V528" s="20">
        <v>67</v>
      </c>
      <c r="W528" s="16" t="s">
        <v>2538</v>
      </c>
      <c r="X528" s="16" t="s">
        <v>2598</v>
      </c>
      <c r="Y528" s="16"/>
    </row>
    <row r="529" s="2" customFormat="1" ht="90" customHeight="1" spans="1:25">
      <c r="A529" s="16" t="s">
        <v>2599</v>
      </c>
      <c r="B529" s="16" t="s">
        <v>1888</v>
      </c>
      <c r="C529" s="16" t="s">
        <v>1286</v>
      </c>
      <c r="D529" s="16" t="s">
        <v>2405</v>
      </c>
      <c r="E529" s="16" t="s">
        <v>346</v>
      </c>
      <c r="F529" s="16" t="s">
        <v>1054</v>
      </c>
      <c r="G529" s="19" t="s">
        <v>2600</v>
      </c>
      <c r="H529" s="16" t="s">
        <v>44</v>
      </c>
      <c r="I529" s="16" t="s">
        <v>1054</v>
      </c>
      <c r="J529" s="36">
        <v>45717</v>
      </c>
      <c r="K529" s="36">
        <v>45992</v>
      </c>
      <c r="L529" s="16" t="s">
        <v>349</v>
      </c>
      <c r="M529" s="19" t="s">
        <v>2601</v>
      </c>
      <c r="N529" s="34">
        <v>230</v>
      </c>
      <c r="O529" s="34">
        <v>230</v>
      </c>
      <c r="P529" s="34">
        <v>0</v>
      </c>
      <c r="Q529" s="16">
        <v>1</v>
      </c>
      <c r="R529" s="16">
        <v>63</v>
      </c>
      <c r="S529" s="16">
        <v>282</v>
      </c>
      <c r="T529" s="16">
        <v>0</v>
      </c>
      <c r="U529" s="20">
        <v>13</v>
      </c>
      <c r="V529" s="20">
        <v>50</v>
      </c>
      <c r="W529" s="16" t="s">
        <v>2538</v>
      </c>
      <c r="X529" s="16" t="s">
        <v>2602</v>
      </c>
      <c r="Y529" s="16"/>
    </row>
    <row r="530" s="2" customFormat="1" ht="90" customHeight="1" spans="1:25">
      <c r="A530" s="16" t="s">
        <v>2603</v>
      </c>
      <c r="B530" s="16" t="s">
        <v>1888</v>
      </c>
      <c r="C530" s="16" t="s">
        <v>1286</v>
      </c>
      <c r="D530" s="16" t="s">
        <v>2405</v>
      </c>
      <c r="E530" s="16" t="s">
        <v>346</v>
      </c>
      <c r="F530" s="16" t="s">
        <v>387</v>
      </c>
      <c r="G530" s="16" t="s">
        <v>2604</v>
      </c>
      <c r="H530" s="16" t="s">
        <v>44</v>
      </c>
      <c r="I530" s="16" t="s">
        <v>387</v>
      </c>
      <c r="J530" s="36">
        <v>45717</v>
      </c>
      <c r="K530" s="36">
        <v>45992</v>
      </c>
      <c r="L530" s="16" t="s">
        <v>349</v>
      </c>
      <c r="M530" s="16" t="s">
        <v>2605</v>
      </c>
      <c r="N530" s="34">
        <v>250</v>
      </c>
      <c r="O530" s="34">
        <v>250</v>
      </c>
      <c r="P530" s="34">
        <v>0</v>
      </c>
      <c r="Q530" s="16">
        <v>1</v>
      </c>
      <c r="R530" s="16">
        <v>23</v>
      </c>
      <c r="S530" s="16">
        <v>102</v>
      </c>
      <c r="T530" s="16">
        <v>1</v>
      </c>
      <c r="U530" s="20">
        <v>5</v>
      </c>
      <c r="V530" s="20">
        <v>21</v>
      </c>
      <c r="W530" s="16" t="s">
        <v>2538</v>
      </c>
      <c r="X530" s="16" t="s">
        <v>2606</v>
      </c>
      <c r="Y530" s="16"/>
    </row>
    <row r="531" s="2" customFormat="1" ht="90" customHeight="1" spans="1:25">
      <c r="A531" s="16" t="s">
        <v>2607</v>
      </c>
      <c r="B531" s="16" t="s">
        <v>1888</v>
      </c>
      <c r="C531" s="16" t="s">
        <v>1286</v>
      </c>
      <c r="D531" s="16" t="s">
        <v>2405</v>
      </c>
      <c r="E531" s="16" t="s">
        <v>346</v>
      </c>
      <c r="F531" s="16" t="s">
        <v>2459</v>
      </c>
      <c r="G531" s="16" t="s">
        <v>2608</v>
      </c>
      <c r="H531" s="16" t="s">
        <v>44</v>
      </c>
      <c r="I531" s="16" t="s">
        <v>2459</v>
      </c>
      <c r="J531" s="36">
        <v>45717</v>
      </c>
      <c r="K531" s="36">
        <v>45992</v>
      </c>
      <c r="L531" s="16" t="s">
        <v>349</v>
      </c>
      <c r="M531" s="16" t="s">
        <v>2609</v>
      </c>
      <c r="N531" s="34">
        <v>110</v>
      </c>
      <c r="O531" s="34">
        <v>110</v>
      </c>
      <c r="P531" s="34">
        <v>0</v>
      </c>
      <c r="Q531" s="16">
        <v>1</v>
      </c>
      <c r="R531" s="16">
        <v>17</v>
      </c>
      <c r="S531" s="16">
        <v>47</v>
      </c>
      <c r="T531" s="20">
        <v>0</v>
      </c>
      <c r="U531" s="20">
        <v>3</v>
      </c>
      <c r="V531" s="20">
        <v>10</v>
      </c>
      <c r="W531" s="16" t="s">
        <v>2610</v>
      </c>
      <c r="X531" s="16" t="s">
        <v>2611</v>
      </c>
      <c r="Y531" s="16"/>
    </row>
    <row r="532" s="2" customFormat="1" ht="90" customHeight="1" spans="1:25">
      <c r="A532" s="16" t="s">
        <v>2612</v>
      </c>
      <c r="B532" s="16" t="s">
        <v>1888</v>
      </c>
      <c r="C532" s="16" t="s">
        <v>1286</v>
      </c>
      <c r="D532" s="16" t="s">
        <v>2405</v>
      </c>
      <c r="E532" s="16" t="s">
        <v>346</v>
      </c>
      <c r="F532" s="16" t="s">
        <v>367</v>
      </c>
      <c r="G532" s="16" t="s">
        <v>2613</v>
      </c>
      <c r="H532" s="16" t="s">
        <v>44</v>
      </c>
      <c r="I532" s="16" t="s">
        <v>367</v>
      </c>
      <c r="J532" s="36">
        <v>45717</v>
      </c>
      <c r="K532" s="36">
        <v>45992</v>
      </c>
      <c r="L532" s="16" t="s">
        <v>349</v>
      </c>
      <c r="M532" s="16" t="s">
        <v>2614</v>
      </c>
      <c r="N532" s="34">
        <v>250</v>
      </c>
      <c r="O532" s="34">
        <v>250</v>
      </c>
      <c r="P532" s="34">
        <v>0</v>
      </c>
      <c r="Q532" s="16">
        <v>1</v>
      </c>
      <c r="R532" s="16">
        <v>41</v>
      </c>
      <c r="S532" s="16">
        <v>181</v>
      </c>
      <c r="T532" s="16">
        <v>0</v>
      </c>
      <c r="U532" s="20">
        <v>4</v>
      </c>
      <c r="V532" s="20">
        <v>23</v>
      </c>
      <c r="W532" s="16" t="s">
        <v>2538</v>
      </c>
      <c r="X532" s="16" t="s">
        <v>2615</v>
      </c>
      <c r="Y532" s="16"/>
    </row>
    <row r="533" s="2" customFormat="1" ht="90" customHeight="1" spans="1:25">
      <c r="A533" s="16" t="s">
        <v>2616</v>
      </c>
      <c r="B533" s="16" t="s">
        <v>1888</v>
      </c>
      <c r="C533" s="16" t="s">
        <v>1286</v>
      </c>
      <c r="D533" s="16" t="s">
        <v>2405</v>
      </c>
      <c r="E533" s="16" t="s">
        <v>346</v>
      </c>
      <c r="F533" s="16" t="s">
        <v>1126</v>
      </c>
      <c r="G533" s="16" t="s">
        <v>2617</v>
      </c>
      <c r="H533" s="16" t="s">
        <v>44</v>
      </c>
      <c r="I533" s="16" t="s">
        <v>2503</v>
      </c>
      <c r="J533" s="36">
        <v>45717</v>
      </c>
      <c r="K533" s="36">
        <v>45992</v>
      </c>
      <c r="L533" s="16" t="s">
        <v>349</v>
      </c>
      <c r="M533" s="16" t="s">
        <v>2618</v>
      </c>
      <c r="N533" s="34">
        <v>350</v>
      </c>
      <c r="O533" s="34">
        <v>350</v>
      </c>
      <c r="P533" s="34">
        <v>0</v>
      </c>
      <c r="Q533" s="16">
        <v>1</v>
      </c>
      <c r="R533" s="16">
        <v>20</v>
      </c>
      <c r="S533" s="16">
        <v>84</v>
      </c>
      <c r="T533" s="16">
        <v>0</v>
      </c>
      <c r="U533" s="20">
        <v>13</v>
      </c>
      <c r="V533" s="20">
        <v>51</v>
      </c>
      <c r="W533" s="16" t="s">
        <v>2538</v>
      </c>
      <c r="X533" s="16" t="s">
        <v>2505</v>
      </c>
      <c r="Y533" s="16"/>
    </row>
    <row r="534" s="2" customFormat="1" ht="160" customHeight="1" spans="1:25">
      <c r="A534" s="16" t="s">
        <v>2619</v>
      </c>
      <c r="B534" s="16" t="s">
        <v>1888</v>
      </c>
      <c r="C534" s="16" t="s">
        <v>2031</v>
      </c>
      <c r="D534" s="16" t="s">
        <v>2032</v>
      </c>
      <c r="E534" s="16" t="s">
        <v>401</v>
      </c>
      <c r="F534" s="16" t="s">
        <v>2620</v>
      </c>
      <c r="G534" s="16" t="s">
        <v>2621</v>
      </c>
      <c r="H534" s="16" t="s">
        <v>1010</v>
      </c>
      <c r="I534" s="16" t="s">
        <v>2620</v>
      </c>
      <c r="J534" s="36">
        <v>45658</v>
      </c>
      <c r="K534" s="36">
        <v>45992</v>
      </c>
      <c r="L534" s="16" t="s">
        <v>404</v>
      </c>
      <c r="M534" s="39" t="s">
        <v>2622</v>
      </c>
      <c r="N534" s="34">
        <v>500</v>
      </c>
      <c r="O534" s="95">
        <v>500</v>
      </c>
      <c r="P534" s="34">
        <v>0</v>
      </c>
      <c r="Q534" s="16">
        <v>4</v>
      </c>
      <c r="R534" s="16">
        <v>224</v>
      </c>
      <c r="S534" s="16">
        <v>913</v>
      </c>
      <c r="T534" s="16">
        <v>2</v>
      </c>
      <c r="U534" s="16">
        <v>39</v>
      </c>
      <c r="V534" s="16">
        <v>156</v>
      </c>
      <c r="W534" s="39" t="s">
        <v>2623</v>
      </c>
      <c r="X534" s="16" t="s">
        <v>2624</v>
      </c>
      <c r="Y534" s="17"/>
    </row>
    <row r="535" s="2" customFormat="1" ht="91" customHeight="1" spans="1:25">
      <c r="A535" s="16" t="s">
        <v>2625</v>
      </c>
      <c r="B535" s="17" t="s">
        <v>1888</v>
      </c>
      <c r="C535" s="16" t="s">
        <v>2008</v>
      </c>
      <c r="D535" s="17" t="s">
        <v>794</v>
      </c>
      <c r="E535" s="16" t="s">
        <v>401</v>
      </c>
      <c r="F535" s="17" t="s">
        <v>426</v>
      </c>
      <c r="G535" s="17" t="s">
        <v>2626</v>
      </c>
      <c r="H535" s="16" t="s">
        <v>774</v>
      </c>
      <c r="I535" s="17" t="s">
        <v>2627</v>
      </c>
      <c r="J535" s="36">
        <v>45658</v>
      </c>
      <c r="K535" s="36">
        <v>45992</v>
      </c>
      <c r="L535" s="17" t="s">
        <v>404</v>
      </c>
      <c r="M535" s="17" t="s">
        <v>2628</v>
      </c>
      <c r="N535" s="34">
        <v>100</v>
      </c>
      <c r="O535" s="34">
        <v>100</v>
      </c>
      <c r="P535" s="34">
        <v>0</v>
      </c>
      <c r="Q535" s="16">
        <v>1</v>
      </c>
      <c r="R535" s="16">
        <v>17</v>
      </c>
      <c r="S535" s="16">
        <v>84</v>
      </c>
      <c r="T535" s="16">
        <v>1</v>
      </c>
      <c r="U535" s="16">
        <v>0</v>
      </c>
      <c r="V535" s="16">
        <v>0</v>
      </c>
      <c r="W535" s="16" t="s">
        <v>2629</v>
      </c>
      <c r="X535" s="16" t="s">
        <v>2630</v>
      </c>
      <c r="Y535" s="16"/>
    </row>
    <row r="536" s="2" customFormat="1" ht="91" customHeight="1" spans="1:25">
      <c r="A536" s="16" t="s">
        <v>2631</v>
      </c>
      <c r="B536" s="17" t="s">
        <v>1888</v>
      </c>
      <c r="C536" s="16" t="s">
        <v>2008</v>
      </c>
      <c r="D536" s="16" t="s">
        <v>794</v>
      </c>
      <c r="E536" s="16" t="s">
        <v>401</v>
      </c>
      <c r="F536" s="17" t="s">
        <v>450</v>
      </c>
      <c r="G536" s="17" t="s">
        <v>2632</v>
      </c>
      <c r="H536" s="16" t="s">
        <v>774</v>
      </c>
      <c r="I536" s="17" t="s">
        <v>2633</v>
      </c>
      <c r="J536" s="36">
        <v>45658</v>
      </c>
      <c r="K536" s="36">
        <v>45992</v>
      </c>
      <c r="L536" s="17" t="s">
        <v>404</v>
      </c>
      <c r="M536" s="17" t="s">
        <v>2634</v>
      </c>
      <c r="N536" s="34">
        <v>10</v>
      </c>
      <c r="O536" s="34">
        <v>10</v>
      </c>
      <c r="P536" s="34">
        <v>0</v>
      </c>
      <c r="Q536" s="16">
        <v>1</v>
      </c>
      <c r="R536" s="16">
        <v>44</v>
      </c>
      <c r="S536" s="16">
        <v>186</v>
      </c>
      <c r="T536" s="17"/>
      <c r="U536" s="16">
        <v>2</v>
      </c>
      <c r="V536" s="16">
        <v>5</v>
      </c>
      <c r="W536" s="17" t="s">
        <v>2635</v>
      </c>
      <c r="X536" s="16" t="s">
        <v>2636</v>
      </c>
      <c r="Y536" s="16"/>
    </row>
    <row r="537" s="2" customFormat="1" ht="91" customHeight="1" spans="1:25">
      <c r="A537" s="16" t="s">
        <v>2637</v>
      </c>
      <c r="B537" s="17" t="s">
        <v>1888</v>
      </c>
      <c r="C537" s="16" t="s">
        <v>2008</v>
      </c>
      <c r="D537" s="16" t="s">
        <v>794</v>
      </c>
      <c r="E537" s="17" t="s">
        <v>401</v>
      </c>
      <c r="F537" s="17" t="s">
        <v>444</v>
      </c>
      <c r="G537" s="17" t="s">
        <v>2638</v>
      </c>
      <c r="H537" s="16" t="s">
        <v>774</v>
      </c>
      <c r="I537" s="17" t="s">
        <v>2639</v>
      </c>
      <c r="J537" s="36">
        <v>45658</v>
      </c>
      <c r="K537" s="36">
        <v>45992</v>
      </c>
      <c r="L537" s="17" t="s">
        <v>404</v>
      </c>
      <c r="M537" s="17" t="s">
        <v>2640</v>
      </c>
      <c r="N537" s="34">
        <v>60</v>
      </c>
      <c r="O537" s="34">
        <v>60</v>
      </c>
      <c r="P537" s="34">
        <v>0</v>
      </c>
      <c r="Q537" s="16">
        <v>1</v>
      </c>
      <c r="R537" s="16">
        <v>40</v>
      </c>
      <c r="S537" s="16">
        <v>155</v>
      </c>
      <c r="T537" s="16"/>
      <c r="U537" s="16">
        <v>6</v>
      </c>
      <c r="V537" s="16">
        <v>27</v>
      </c>
      <c r="W537" s="16" t="s">
        <v>2641</v>
      </c>
      <c r="X537" s="16" t="s">
        <v>2642</v>
      </c>
      <c r="Y537" s="16"/>
    </row>
    <row r="538" s="2" customFormat="1" ht="91" customHeight="1" spans="1:25">
      <c r="A538" s="16" t="s">
        <v>2643</v>
      </c>
      <c r="B538" s="17" t="s">
        <v>1888</v>
      </c>
      <c r="C538" s="16" t="s">
        <v>2008</v>
      </c>
      <c r="D538" s="16" t="s">
        <v>794</v>
      </c>
      <c r="E538" s="17" t="s">
        <v>401</v>
      </c>
      <c r="F538" s="17" t="s">
        <v>444</v>
      </c>
      <c r="G538" s="17" t="s">
        <v>2644</v>
      </c>
      <c r="H538" s="16" t="s">
        <v>774</v>
      </c>
      <c r="I538" s="17" t="s">
        <v>2645</v>
      </c>
      <c r="J538" s="36">
        <v>45658</v>
      </c>
      <c r="K538" s="36">
        <v>45992</v>
      </c>
      <c r="L538" s="17" t="s">
        <v>404</v>
      </c>
      <c r="M538" s="17" t="s">
        <v>2646</v>
      </c>
      <c r="N538" s="34">
        <v>35</v>
      </c>
      <c r="O538" s="34">
        <v>35</v>
      </c>
      <c r="P538" s="34">
        <v>0</v>
      </c>
      <c r="Q538" s="16">
        <v>1</v>
      </c>
      <c r="R538" s="16">
        <v>54</v>
      </c>
      <c r="S538" s="16">
        <v>195</v>
      </c>
      <c r="T538" s="16"/>
      <c r="U538" s="16">
        <v>4</v>
      </c>
      <c r="V538" s="16">
        <v>11</v>
      </c>
      <c r="W538" s="16" t="s">
        <v>2647</v>
      </c>
      <c r="X538" s="16" t="s">
        <v>2648</v>
      </c>
      <c r="Y538" s="16"/>
    </row>
    <row r="539" s="2" customFormat="1" ht="91" customHeight="1" spans="1:25">
      <c r="A539" s="16" t="s">
        <v>2649</v>
      </c>
      <c r="B539" s="17" t="s">
        <v>1888</v>
      </c>
      <c r="C539" s="16" t="s">
        <v>2008</v>
      </c>
      <c r="D539" s="17" t="s">
        <v>2302</v>
      </c>
      <c r="E539" s="17" t="s">
        <v>401</v>
      </c>
      <c r="F539" s="17" t="s">
        <v>440</v>
      </c>
      <c r="G539" s="17" t="s">
        <v>2650</v>
      </c>
      <c r="H539" s="17" t="s">
        <v>44</v>
      </c>
      <c r="I539" s="17" t="s">
        <v>440</v>
      </c>
      <c r="J539" s="36">
        <v>45658</v>
      </c>
      <c r="K539" s="36">
        <v>45992</v>
      </c>
      <c r="L539" s="17" t="s">
        <v>404</v>
      </c>
      <c r="M539" s="17" t="s">
        <v>2651</v>
      </c>
      <c r="N539" s="34">
        <v>100</v>
      </c>
      <c r="O539" s="34">
        <v>100</v>
      </c>
      <c r="P539" s="34">
        <v>0</v>
      </c>
      <c r="Q539" s="16">
        <v>1</v>
      </c>
      <c r="R539" s="16">
        <v>146</v>
      </c>
      <c r="S539" s="16">
        <v>595</v>
      </c>
      <c r="T539" s="16">
        <v>1</v>
      </c>
      <c r="U539" s="16">
        <v>1</v>
      </c>
      <c r="V539" s="16">
        <v>4</v>
      </c>
      <c r="W539" s="17" t="s">
        <v>2652</v>
      </c>
      <c r="X539" s="16" t="s">
        <v>2653</v>
      </c>
      <c r="Y539" s="16"/>
    </row>
    <row r="540" s="2" customFormat="1" ht="91" customHeight="1" spans="1:25">
      <c r="A540" s="16" t="s">
        <v>2654</v>
      </c>
      <c r="B540" s="17" t="s">
        <v>1888</v>
      </c>
      <c r="C540" s="16" t="s">
        <v>2008</v>
      </c>
      <c r="D540" s="17" t="s">
        <v>2302</v>
      </c>
      <c r="E540" s="16" t="s">
        <v>401</v>
      </c>
      <c r="F540" s="16" t="s">
        <v>419</v>
      </c>
      <c r="G540" s="17" t="s">
        <v>2655</v>
      </c>
      <c r="H540" s="17" t="s">
        <v>44</v>
      </c>
      <c r="I540" s="17" t="s">
        <v>1251</v>
      </c>
      <c r="J540" s="36">
        <v>45778</v>
      </c>
      <c r="K540" s="36">
        <v>45839</v>
      </c>
      <c r="L540" s="17" t="s">
        <v>404</v>
      </c>
      <c r="M540" s="17" t="s">
        <v>2656</v>
      </c>
      <c r="N540" s="34">
        <v>70</v>
      </c>
      <c r="O540" s="34">
        <v>70</v>
      </c>
      <c r="P540" s="34">
        <v>0</v>
      </c>
      <c r="Q540" s="16">
        <v>1</v>
      </c>
      <c r="R540" s="16">
        <v>38</v>
      </c>
      <c r="S540" s="16">
        <v>148</v>
      </c>
      <c r="T540" s="16">
        <v>1</v>
      </c>
      <c r="U540" s="16">
        <v>8</v>
      </c>
      <c r="V540" s="16">
        <v>38</v>
      </c>
      <c r="W540" s="17" t="s">
        <v>2652</v>
      </c>
      <c r="X540" s="16" t="s">
        <v>2657</v>
      </c>
      <c r="Y540" s="16"/>
    </row>
    <row r="541" s="2" customFormat="1" ht="91" customHeight="1" spans="1:25">
      <c r="A541" s="16" t="s">
        <v>2658</v>
      </c>
      <c r="B541" s="17" t="s">
        <v>1888</v>
      </c>
      <c r="C541" s="16" t="s">
        <v>2008</v>
      </c>
      <c r="D541" s="17" t="s">
        <v>2302</v>
      </c>
      <c r="E541" s="16" t="s">
        <v>401</v>
      </c>
      <c r="F541" s="17" t="s">
        <v>463</v>
      </c>
      <c r="G541" s="17" t="s">
        <v>2659</v>
      </c>
      <c r="H541" s="16" t="s">
        <v>44</v>
      </c>
      <c r="I541" s="17" t="s">
        <v>1282</v>
      </c>
      <c r="J541" s="36">
        <v>45658</v>
      </c>
      <c r="K541" s="36">
        <v>45992</v>
      </c>
      <c r="L541" s="17" t="s">
        <v>404</v>
      </c>
      <c r="M541" s="17" t="s">
        <v>2660</v>
      </c>
      <c r="N541" s="34">
        <v>100</v>
      </c>
      <c r="O541" s="34">
        <v>100</v>
      </c>
      <c r="P541" s="34">
        <v>0</v>
      </c>
      <c r="Q541" s="16">
        <v>1</v>
      </c>
      <c r="R541" s="16">
        <v>35</v>
      </c>
      <c r="S541" s="16">
        <v>114</v>
      </c>
      <c r="T541" s="16"/>
      <c r="U541" s="16">
        <v>3</v>
      </c>
      <c r="V541" s="16">
        <v>14</v>
      </c>
      <c r="W541" s="16" t="s">
        <v>2652</v>
      </c>
      <c r="X541" s="16" t="s">
        <v>2652</v>
      </c>
      <c r="Y541" s="16"/>
    </row>
    <row r="542" s="2" customFormat="1" ht="91" customHeight="1" spans="1:25">
      <c r="A542" s="16" t="s">
        <v>2661</v>
      </c>
      <c r="B542" s="16" t="s">
        <v>1888</v>
      </c>
      <c r="C542" s="16" t="s">
        <v>2008</v>
      </c>
      <c r="D542" s="16" t="s">
        <v>2302</v>
      </c>
      <c r="E542" s="16" t="s">
        <v>401</v>
      </c>
      <c r="F542" s="17" t="s">
        <v>432</v>
      </c>
      <c r="G542" s="16" t="s">
        <v>2662</v>
      </c>
      <c r="H542" s="16" t="s">
        <v>44</v>
      </c>
      <c r="I542" s="16" t="s">
        <v>2663</v>
      </c>
      <c r="J542" s="36">
        <v>45658</v>
      </c>
      <c r="K542" s="36">
        <v>45992</v>
      </c>
      <c r="L542" s="16" t="s">
        <v>404</v>
      </c>
      <c r="M542" s="16" t="s">
        <v>2664</v>
      </c>
      <c r="N542" s="34">
        <v>150</v>
      </c>
      <c r="O542" s="34">
        <v>150</v>
      </c>
      <c r="P542" s="34">
        <v>0</v>
      </c>
      <c r="Q542" s="16">
        <v>1</v>
      </c>
      <c r="R542" s="16">
        <v>20</v>
      </c>
      <c r="S542" s="16">
        <v>83</v>
      </c>
      <c r="T542" s="16">
        <v>1</v>
      </c>
      <c r="U542" s="16">
        <v>2</v>
      </c>
      <c r="V542" s="16">
        <v>11</v>
      </c>
      <c r="W542" s="16" t="s">
        <v>2665</v>
      </c>
      <c r="X542" s="16" t="s">
        <v>2666</v>
      </c>
      <c r="Y542" s="16"/>
    </row>
    <row r="543" s="2" customFormat="1" ht="91" customHeight="1" spans="1:25">
      <c r="A543" s="16" t="s">
        <v>2667</v>
      </c>
      <c r="B543" s="17" t="s">
        <v>1888</v>
      </c>
      <c r="C543" s="16" t="s">
        <v>2008</v>
      </c>
      <c r="D543" s="17" t="s">
        <v>2319</v>
      </c>
      <c r="E543" s="16" t="s">
        <v>401</v>
      </c>
      <c r="F543" s="17" t="s">
        <v>402</v>
      </c>
      <c r="G543" s="17" t="s">
        <v>2668</v>
      </c>
      <c r="H543" s="16" t="s">
        <v>44</v>
      </c>
      <c r="I543" s="17" t="s">
        <v>2669</v>
      </c>
      <c r="J543" s="36">
        <v>45658</v>
      </c>
      <c r="K543" s="36">
        <v>45992</v>
      </c>
      <c r="L543" s="17" t="s">
        <v>404</v>
      </c>
      <c r="M543" s="19" t="s">
        <v>2670</v>
      </c>
      <c r="N543" s="34">
        <v>105</v>
      </c>
      <c r="O543" s="34">
        <v>105</v>
      </c>
      <c r="P543" s="34">
        <v>0</v>
      </c>
      <c r="Q543" s="16">
        <v>1</v>
      </c>
      <c r="R543" s="16">
        <v>44</v>
      </c>
      <c r="S543" s="16">
        <v>170</v>
      </c>
      <c r="T543" s="16">
        <v>1</v>
      </c>
      <c r="U543" s="16">
        <v>7</v>
      </c>
      <c r="V543" s="16">
        <v>27</v>
      </c>
      <c r="W543" s="16" t="s">
        <v>2671</v>
      </c>
      <c r="X543" s="16" t="s">
        <v>2672</v>
      </c>
      <c r="Y543" s="16"/>
    </row>
    <row r="544" s="2" customFormat="1" ht="91" customHeight="1" spans="1:25">
      <c r="A544" s="16" t="s">
        <v>2673</v>
      </c>
      <c r="B544" s="17" t="s">
        <v>1888</v>
      </c>
      <c r="C544" s="16" t="s">
        <v>2031</v>
      </c>
      <c r="D544" s="17" t="s">
        <v>2113</v>
      </c>
      <c r="E544" s="16" t="s">
        <v>401</v>
      </c>
      <c r="F544" s="16" t="s">
        <v>419</v>
      </c>
      <c r="G544" s="17" t="s">
        <v>2674</v>
      </c>
      <c r="H544" s="17" t="s">
        <v>44</v>
      </c>
      <c r="I544" s="16" t="s">
        <v>1251</v>
      </c>
      <c r="J544" s="36">
        <v>45778</v>
      </c>
      <c r="K544" s="36">
        <v>45931</v>
      </c>
      <c r="L544" s="17" t="s">
        <v>404</v>
      </c>
      <c r="M544" s="17" t="s">
        <v>2675</v>
      </c>
      <c r="N544" s="34">
        <v>80</v>
      </c>
      <c r="O544" s="34">
        <v>80</v>
      </c>
      <c r="P544" s="34">
        <v>0</v>
      </c>
      <c r="Q544" s="16">
        <v>1</v>
      </c>
      <c r="R544" s="16">
        <v>38</v>
      </c>
      <c r="S544" s="16">
        <v>148</v>
      </c>
      <c r="T544" s="16">
        <v>1</v>
      </c>
      <c r="U544" s="16">
        <v>8</v>
      </c>
      <c r="V544" s="16">
        <v>38</v>
      </c>
      <c r="W544" s="17" t="s">
        <v>2676</v>
      </c>
      <c r="X544" s="16" t="s">
        <v>2677</v>
      </c>
      <c r="Y544" s="16"/>
    </row>
    <row r="545" s="2" customFormat="1" ht="91" customHeight="1" spans="1:25">
      <c r="A545" s="16" t="s">
        <v>2678</v>
      </c>
      <c r="B545" s="16" t="s">
        <v>1888</v>
      </c>
      <c r="C545" s="16" t="s">
        <v>2031</v>
      </c>
      <c r="D545" s="16" t="s">
        <v>2679</v>
      </c>
      <c r="E545" s="16" t="s">
        <v>401</v>
      </c>
      <c r="F545" s="17" t="s">
        <v>409</v>
      </c>
      <c r="G545" s="16" t="s">
        <v>2680</v>
      </c>
      <c r="H545" s="16" t="s">
        <v>44</v>
      </c>
      <c r="I545" s="17" t="s">
        <v>409</v>
      </c>
      <c r="J545" s="36">
        <v>45658</v>
      </c>
      <c r="K545" s="36">
        <v>45992</v>
      </c>
      <c r="L545" s="16" t="s">
        <v>404</v>
      </c>
      <c r="M545" s="16" t="s">
        <v>2681</v>
      </c>
      <c r="N545" s="34">
        <v>15</v>
      </c>
      <c r="O545" s="34">
        <v>15</v>
      </c>
      <c r="P545" s="34">
        <v>0</v>
      </c>
      <c r="Q545" s="16">
        <v>10</v>
      </c>
      <c r="R545" s="16">
        <v>1867</v>
      </c>
      <c r="S545" s="16">
        <v>7277</v>
      </c>
      <c r="T545" s="16">
        <v>5</v>
      </c>
      <c r="U545" s="16">
        <v>243</v>
      </c>
      <c r="V545" s="16">
        <v>974</v>
      </c>
      <c r="W545" s="38" t="s">
        <v>2682</v>
      </c>
      <c r="X545" s="16" t="s">
        <v>2683</v>
      </c>
      <c r="Y545" s="16"/>
    </row>
    <row r="546" s="2" customFormat="1" ht="91" customHeight="1" spans="1:25">
      <c r="A546" s="16" t="s">
        <v>2684</v>
      </c>
      <c r="B546" s="17" t="s">
        <v>1888</v>
      </c>
      <c r="C546" s="17" t="s">
        <v>2031</v>
      </c>
      <c r="D546" s="17" t="s">
        <v>2032</v>
      </c>
      <c r="E546" s="17" t="s">
        <v>401</v>
      </c>
      <c r="F546" s="17" t="s">
        <v>2685</v>
      </c>
      <c r="G546" s="17" t="s">
        <v>2686</v>
      </c>
      <c r="H546" s="16" t="s">
        <v>44</v>
      </c>
      <c r="I546" s="17" t="s">
        <v>2685</v>
      </c>
      <c r="J546" s="36">
        <v>45658</v>
      </c>
      <c r="K546" s="36">
        <v>45992</v>
      </c>
      <c r="L546" s="17" t="s">
        <v>404</v>
      </c>
      <c r="M546" s="17" t="s">
        <v>2687</v>
      </c>
      <c r="N546" s="34">
        <v>160</v>
      </c>
      <c r="O546" s="34">
        <v>160</v>
      </c>
      <c r="P546" s="34">
        <v>0</v>
      </c>
      <c r="Q546" s="16">
        <v>1</v>
      </c>
      <c r="R546" s="16">
        <v>168</v>
      </c>
      <c r="S546" s="16">
        <v>559</v>
      </c>
      <c r="T546" s="16"/>
      <c r="U546" s="16">
        <v>1</v>
      </c>
      <c r="V546" s="16">
        <v>2</v>
      </c>
      <c r="W546" s="17" t="s">
        <v>2688</v>
      </c>
      <c r="X546" s="17" t="s">
        <v>2688</v>
      </c>
      <c r="Y546" s="16"/>
    </row>
    <row r="547" s="2" customFormat="1" ht="91" customHeight="1" spans="1:25">
      <c r="A547" s="16" t="s">
        <v>2689</v>
      </c>
      <c r="B547" s="17" t="s">
        <v>1888</v>
      </c>
      <c r="C547" s="17" t="s">
        <v>2031</v>
      </c>
      <c r="D547" s="17" t="s">
        <v>2032</v>
      </c>
      <c r="E547" s="17" t="s">
        <v>401</v>
      </c>
      <c r="F547" s="17" t="s">
        <v>2685</v>
      </c>
      <c r="G547" s="17" t="s">
        <v>2690</v>
      </c>
      <c r="H547" s="16" t="s">
        <v>44</v>
      </c>
      <c r="I547" s="17" t="s">
        <v>2685</v>
      </c>
      <c r="J547" s="36">
        <v>45658</v>
      </c>
      <c r="K547" s="36">
        <v>45992</v>
      </c>
      <c r="L547" s="17" t="s">
        <v>404</v>
      </c>
      <c r="M547" s="17" t="s">
        <v>2691</v>
      </c>
      <c r="N547" s="34">
        <v>30</v>
      </c>
      <c r="O547" s="34">
        <v>30</v>
      </c>
      <c r="P547" s="34">
        <v>0</v>
      </c>
      <c r="Q547" s="16">
        <v>1</v>
      </c>
      <c r="R547" s="16">
        <v>168</v>
      </c>
      <c r="S547" s="16">
        <v>559</v>
      </c>
      <c r="T547" s="16"/>
      <c r="U547" s="16">
        <v>1</v>
      </c>
      <c r="V547" s="16">
        <v>2</v>
      </c>
      <c r="W547" s="16" t="s">
        <v>2692</v>
      </c>
      <c r="X547" s="16" t="s">
        <v>2693</v>
      </c>
      <c r="Y547" s="16"/>
    </row>
    <row r="548" s="2" customFormat="1" ht="91" customHeight="1" spans="1:25">
      <c r="A548" s="16" t="s">
        <v>2694</v>
      </c>
      <c r="B548" s="17" t="s">
        <v>1888</v>
      </c>
      <c r="C548" s="17" t="s">
        <v>2031</v>
      </c>
      <c r="D548" s="17" t="s">
        <v>2032</v>
      </c>
      <c r="E548" s="17" t="s">
        <v>401</v>
      </c>
      <c r="F548" s="17" t="s">
        <v>2685</v>
      </c>
      <c r="G548" s="17" t="s">
        <v>2695</v>
      </c>
      <c r="H548" s="16" t="s">
        <v>44</v>
      </c>
      <c r="I548" s="17" t="s">
        <v>2685</v>
      </c>
      <c r="J548" s="36">
        <v>45658</v>
      </c>
      <c r="K548" s="36">
        <v>45992</v>
      </c>
      <c r="L548" s="17" t="s">
        <v>404</v>
      </c>
      <c r="M548" s="17" t="s">
        <v>2696</v>
      </c>
      <c r="N548" s="34">
        <v>10</v>
      </c>
      <c r="O548" s="34">
        <v>10</v>
      </c>
      <c r="P548" s="34">
        <v>0</v>
      </c>
      <c r="Q548" s="16">
        <v>1</v>
      </c>
      <c r="R548" s="16">
        <v>168</v>
      </c>
      <c r="S548" s="16">
        <v>559</v>
      </c>
      <c r="T548" s="16"/>
      <c r="U548" s="16">
        <v>1</v>
      </c>
      <c r="V548" s="16">
        <v>2</v>
      </c>
      <c r="W548" s="16" t="s">
        <v>2693</v>
      </c>
      <c r="X548" s="16" t="s">
        <v>2693</v>
      </c>
      <c r="Y548" s="16"/>
    </row>
    <row r="549" s="4" customFormat="1" ht="163" customHeight="1" spans="1:25">
      <c r="A549" s="16" t="s">
        <v>2697</v>
      </c>
      <c r="B549" s="16" t="s">
        <v>1888</v>
      </c>
      <c r="C549" s="16" t="s">
        <v>2008</v>
      </c>
      <c r="D549" s="16" t="s">
        <v>2302</v>
      </c>
      <c r="E549" s="16" t="s">
        <v>401</v>
      </c>
      <c r="F549" s="77" t="s">
        <v>2698</v>
      </c>
      <c r="G549" s="16" t="s">
        <v>2699</v>
      </c>
      <c r="H549" s="20" t="s">
        <v>1229</v>
      </c>
      <c r="I549" s="77" t="s">
        <v>2698</v>
      </c>
      <c r="J549" s="36">
        <v>45658</v>
      </c>
      <c r="K549" s="36">
        <v>45992</v>
      </c>
      <c r="L549" s="16" t="s">
        <v>404</v>
      </c>
      <c r="M549" s="39" t="s">
        <v>2700</v>
      </c>
      <c r="N549" s="88">
        <v>100</v>
      </c>
      <c r="O549" s="96">
        <v>100</v>
      </c>
      <c r="P549" s="96">
        <v>0</v>
      </c>
      <c r="Q549" s="16">
        <v>8</v>
      </c>
      <c r="R549" s="16">
        <v>1258</v>
      </c>
      <c r="S549" s="16">
        <v>5020</v>
      </c>
      <c r="T549" s="16">
        <v>4</v>
      </c>
      <c r="U549" s="16">
        <v>138</v>
      </c>
      <c r="V549" s="16">
        <v>585</v>
      </c>
      <c r="W549" s="39" t="s">
        <v>2701</v>
      </c>
      <c r="X549" s="16" t="s">
        <v>2702</v>
      </c>
      <c r="Y549" s="16"/>
    </row>
    <row r="550" s="2" customFormat="1" ht="131" customHeight="1" spans="1:25">
      <c r="A550" s="16" t="s">
        <v>2703</v>
      </c>
      <c r="B550" s="16" t="s">
        <v>1888</v>
      </c>
      <c r="C550" s="16" t="s">
        <v>1286</v>
      </c>
      <c r="D550" s="16" t="s">
        <v>2704</v>
      </c>
      <c r="E550" s="16" t="s">
        <v>507</v>
      </c>
      <c r="F550" s="16" t="s">
        <v>536</v>
      </c>
      <c r="G550" s="16" t="s">
        <v>2705</v>
      </c>
      <c r="H550" s="16" t="s">
        <v>44</v>
      </c>
      <c r="I550" s="16" t="s">
        <v>507</v>
      </c>
      <c r="J550" s="36">
        <v>45658</v>
      </c>
      <c r="K550" s="36">
        <v>45992</v>
      </c>
      <c r="L550" s="16" t="s">
        <v>509</v>
      </c>
      <c r="M550" s="16" t="s">
        <v>2706</v>
      </c>
      <c r="N550" s="34">
        <v>700</v>
      </c>
      <c r="O550" s="34">
        <v>700</v>
      </c>
      <c r="P550" s="34">
        <v>0</v>
      </c>
      <c r="Q550" s="16">
        <v>1</v>
      </c>
      <c r="R550" s="16">
        <v>63</v>
      </c>
      <c r="S550" s="16">
        <v>260</v>
      </c>
      <c r="T550" s="16">
        <v>1</v>
      </c>
      <c r="U550" s="16">
        <v>22</v>
      </c>
      <c r="V550" s="16">
        <v>87</v>
      </c>
      <c r="W550" s="16" t="s">
        <v>2707</v>
      </c>
      <c r="X550" s="16" t="s">
        <v>2707</v>
      </c>
      <c r="Y550" s="16"/>
    </row>
    <row r="551" s="2" customFormat="1" ht="131" customHeight="1" spans="1:25">
      <c r="A551" s="16" t="s">
        <v>2708</v>
      </c>
      <c r="B551" s="16" t="s">
        <v>1888</v>
      </c>
      <c r="C551" s="16" t="s">
        <v>1286</v>
      </c>
      <c r="D551" s="16" t="s">
        <v>1286</v>
      </c>
      <c r="E551" s="16" t="s">
        <v>507</v>
      </c>
      <c r="F551" s="16" t="s">
        <v>2709</v>
      </c>
      <c r="G551" s="16" t="s">
        <v>2710</v>
      </c>
      <c r="H551" s="16" t="s">
        <v>44</v>
      </c>
      <c r="I551" s="16" t="s">
        <v>507</v>
      </c>
      <c r="J551" s="36">
        <v>45658</v>
      </c>
      <c r="K551" s="36">
        <v>45992</v>
      </c>
      <c r="L551" s="16" t="s">
        <v>509</v>
      </c>
      <c r="M551" s="16" t="s">
        <v>2711</v>
      </c>
      <c r="N551" s="34">
        <v>280</v>
      </c>
      <c r="O551" s="34">
        <v>280</v>
      </c>
      <c r="P551" s="34">
        <v>0</v>
      </c>
      <c r="Q551" s="16">
        <v>1</v>
      </c>
      <c r="R551" s="16">
        <v>25</v>
      </c>
      <c r="S551" s="16">
        <v>75</v>
      </c>
      <c r="T551" s="16">
        <v>1</v>
      </c>
      <c r="U551" s="16">
        <v>12</v>
      </c>
      <c r="V551" s="16">
        <v>32</v>
      </c>
      <c r="W551" s="16" t="s">
        <v>2712</v>
      </c>
      <c r="X551" s="16" t="s">
        <v>2712</v>
      </c>
      <c r="Y551" s="16"/>
    </row>
    <row r="552" s="2" customFormat="1" ht="131" customHeight="1" spans="1:25">
      <c r="A552" s="16" t="s">
        <v>2713</v>
      </c>
      <c r="B552" s="16" t="s">
        <v>1888</v>
      </c>
      <c r="C552" s="16" t="s">
        <v>1286</v>
      </c>
      <c r="D552" s="16" t="s">
        <v>2319</v>
      </c>
      <c r="E552" s="16" t="s">
        <v>507</v>
      </c>
      <c r="F552" s="16" t="s">
        <v>2709</v>
      </c>
      <c r="G552" s="16" t="s">
        <v>2714</v>
      </c>
      <c r="H552" s="16" t="s">
        <v>44</v>
      </c>
      <c r="I552" s="16" t="s">
        <v>507</v>
      </c>
      <c r="J552" s="36">
        <v>45658</v>
      </c>
      <c r="K552" s="36">
        <v>45992</v>
      </c>
      <c r="L552" s="16" t="s">
        <v>509</v>
      </c>
      <c r="M552" s="16" t="s">
        <v>2715</v>
      </c>
      <c r="N552" s="34">
        <v>280</v>
      </c>
      <c r="O552" s="34">
        <v>280</v>
      </c>
      <c r="P552" s="34">
        <v>0</v>
      </c>
      <c r="Q552" s="16">
        <v>1</v>
      </c>
      <c r="R552" s="16">
        <v>179</v>
      </c>
      <c r="S552" s="16">
        <v>643</v>
      </c>
      <c r="T552" s="16">
        <v>1</v>
      </c>
      <c r="U552" s="16">
        <v>80</v>
      </c>
      <c r="V552" s="16">
        <v>276</v>
      </c>
      <c r="W552" s="16" t="s">
        <v>2716</v>
      </c>
      <c r="X552" s="16" t="s">
        <v>2716</v>
      </c>
      <c r="Y552" s="16"/>
    </row>
    <row r="553" s="2" customFormat="1" ht="131" customHeight="1" spans="1:25">
      <c r="A553" s="16" t="s">
        <v>2717</v>
      </c>
      <c r="B553" s="16" t="s">
        <v>1888</v>
      </c>
      <c r="C553" s="16" t="s">
        <v>1286</v>
      </c>
      <c r="D553" s="16" t="s">
        <v>2704</v>
      </c>
      <c r="E553" s="16" t="s">
        <v>507</v>
      </c>
      <c r="F553" s="16" t="s">
        <v>2709</v>
      </c>
      <c r="G553" s="16" t="s">
        <v>2718</v>
      </c>
      <c r="H553" s="16" t="s">
        <v>44</v>
      </c>
      <c r="I553" s="16" t="s">
        <v>507</v>
      </c>
      <c r="J553" s="36">
        <v>45658</v>
      </c>
      <c r="K553" s="36">
        <v>45992</v>
      </c>
      <c r="L553" s="16" t="s">
        <v>509</v>
      </c>
      <c r="M553" s="16" t="s">
        <v>2719</v>
      </c>
      <c r="N553" s="34">
        <v>150</v>
      </c>
      <c r="O553" s="34">
        <v>150</v>
      </c>
      <c r="P553" s="34">
        <v>0</v>
      </c>
      <c r="Q553" s="16">
        <v>1</v>
      </c>
      <c r="R553" s="16">
        <v>20</v>
      </c>
      <c r="S553" s="16">
        <v>60</v>
      </c>
      <c r="T553" s="16">
        <v>1</v>
      </c>
      <c r="U553" s="16">
        <v>10</v>
      </c>
      <c r="V553" s="16">
        <v>28</v>
      </c>
      <c r="W553" s="16" t="s">
        <v>2720</v>
      </c>
      <c r="X553" s="16" t="s">
        <v>2720</v>
      </c>
      <c r="Y553" s="16"/>
    </row>
    <row r="554" s="2" customFormat="1" ht="131" customHeight="1" spans="1:25">
      <c r="A554" s="16" t="s">
        <v>2721</v>
      </c>
      <c r="B554" s="16" t="s">
        <v>1888</v>
      </c>
      <c r="C554" s="16" t="s">
        <v>1286</v>
      </c>
      <c r="D554" s="16" t="s">
        <v>794</v>
      </c>
      <c r="E554" s="16" t="s">
        <v>507</v>
      </c>
      <c r="F554" s="16" t="s">
        <v>2722</v>
      </c>
      <c r="G554" s="16" t="s">
        <v>2723</v>
      </c>
      <c r="H554" s="16" t="s">
        <v>44</v>
      </c>
      <c r="I554" s="16" t="s">
        <v>507</v>
      </c>
      <c r="J554" s="36">
        <v>45658</v>
      </c>
      <c r="K554" s="36">
        <v>45992</v>
      </c>
      <c r="L554" s="16" t="s">
        <v>509</v>
      </c>
      <c r="M554" s="16" t="s">
        <v>2724</v>
      </c>
      <c r="N554" s="34">
        <v>200</v>
      </c>
      <c r="O554" s="34">
        <v>200</v>
      </c>
      <c r="P554" s="34">
        <v>0</v>
      </c>
      <c r="Q554" s="16">
        <v>1</v>
      </c>
      <c r="R554" s="16">
        <v>12</v>
      </c>
      <c r="S554" s="16">
        <v>41</v>
      </c>
      <c r="T554" s="16">
        <v>1</v>
      </c>
      <c r="U554" s="16">
        <v>4</v>
      </c>
      <c r="V554" s="16">
        <v>14</v>
      </c>
      <c r="W554" s="16" t="s">
        <v>2725</v>
      </c>
      <c r="X554" s="16" t="s">
        <v>2725</v>
      </c>
      <c r="Y554" s="16"/>
    </row>
    <row r="555" s="2" customFormat="1" ht="131" customHeight="1" spans="1:25">
      <c r="A555" s="16" t="s">
        <v>2726</v>
      </c>
      <c r="B555" s="16" t="s">
        <v>1888</v>
      </c>
      <c r="C555" s="16" t="s">
        <v>1286</v>
      </c>
      <c r="D555" s="16" t="s">
        <v>56</v>
      </c>
      <c r="E555" s="16" t="s">
        <v>507</v>
      </c>
      <c r="F555" s="16" t="s">
        <v>2727</v>
      </c>
      <c r="G555" s="16" t="s">
        <v>2728</v>
      </c>
      <c r="H555" s="16" t="s">
        <v>44</v>
      </c>
      <c r="I555" s="16" t="s">
        <v>507</v>
      </c>
      <c r="J555" s="36">
        <v>45658</v>
      </c>
      <c r="K555" s="36">
        <v>45992</v>
      </c>
      <c r="L555" s="16" t="s">
        <v>509</v>
      </c>
      <c r="M555" s="16" t="s">
        <v>2729</v>
      </c>
      <c r="N555" s="34">
        <v>200</v>
      </c>
      <c r="O555" s="34">
        <v>200</v>
      </c>
      <c r="P555" s="34">
        <v>0</v>
      </c>
      <c r="Q555" s="16">
        <v>1</v>
      </c>
      <c r="R555" s="16">
        <v>231</v>
      </c>
      <c r="S555" s="16">
        <v>799</v>
      </c>
      <c r="T555" s="16">
        <v>1</v>
      </c>
      <c r="U555" s="16">
        <v>87</v>
      </c>
      <c r="V555" s="16">
        <v>294</v>
      </c>
      <c r="W555" s="16" t="s">
        <v>2730</v>
      </c>
      <c r="X555" s="16" t="s">
        <v>2730</v>
      </c>
      <c r="Y555" s="16"/>
    </row>
    <row r="556" s="2" customFormat="1" ht="131" customHeight="1" spans="1:25">
      <c r="A556" s="16" t="s">
        <v>2731</v>
      </c>
      <c r="B556" s="16" t="s">
        <v>1888</v>
      </c>
      <c r="C556" s="16" t="s">
        <v>1286</v>
      </c>
      <c r="D556" s="16" t="s">
        <v>2704</v>
      </c>
      <c r="E556" s="16" t="s">
        <v>507</v>
      </c>
      <c r="F556" s="16" t="s">
        <v>2732</v>
      </c>
      <c r="G556" s="16" t="s">
        <v>2733</v>
      </c>
      <c r="H556" s="16" t="s">
        <v>44</v>
      </c>
      <c r="I556" s="16" t="s">
        <v>507</v>
      </c>
      <c r="J556" s="36">
        <v>45658</v>
      </c>
      <c r="K556" s="36">
        <v>45992</v>
      </c>
      <c r="L556" s="16" t="s">
        <v>509</v>
      </c>
      <c r="M556" s="16" t="s">
        <v>2734</v>
      </c>
      <c r="N556" s="34">
        <v>200</v>
      </c>
      <c r="O556" s="34">
        <v>200</v>
      </c>
      <c r="P556" s="34">
        <v>0</v>
      </c>
      <c r="Q556" s="16">
        <v>1</v>
      </c>
      <c r="R556" s="16">
        <v>45</v>
      </c>
      <c r="S556" s="16">
        <v>162</v>
      </c>
      <c r="T556" s="16">
        <v>1</v>
      </c>
      <c r="U556" s="16">
        <v>15</v>
      </c>
      <c r="V556" s="16">
        <v>52</v>
      </c>
      <c r="W556" s="16" t="s">
        <v>2735</v>
      </c>
      <c r="X556" s="16" t="s">
        <v>2735</v>
      </c>
      <c r="Y556" s="16"/>
    </row>
    <row r="557" s="2" customFormat="1" ht="131" customHeight="1" spans="1:25">
      <c r="A557" s="16" t="s">
        <v>2736</v>
      </c>
      <c r="B557" s="16" t="s">
        <v>1888</v>
      </c>
      <c r="C557" s="16" t="s">
        <v>1286</v>
      </c>
      <c r="D557" s="16" t="s">
        <v>2704</v>
      </c>
      <c r="E557" s="16" t="s">
        <v>507</v>
      </c>
      <c r="F557" s="16" t="s">
        <v>2737</v>
      </c>
      <c r="G557" s="16" t="s">
        <v>2738</v>
      </c>
      <c r="H557" s="16" t="s">
        <v>44</v>
      </c>
      <c r="I557" s="16" t="s">
        <v>507</v>
      </c>
      <c r="J557" s="36">
        <v>45658</v>
      </c>
      <c r="K557" s="36">
        <v>45992</v>
      </c>
      <c r="L557" s="16" t="s">
        <v>509</v>
      </c>
      <c r="M557" s="16" t="s">
        <v>2739</v>
      </c>
      <c r="N557" s="34">
        <v>300</v>
      </c>
      <c r="O557" s="34">
        <v>300</v>
      </c>
      <c r="P557" s="34">
        <v>0</v>
      </c>
      <c r="Q557" s="16">
        <v>1</v>
      </c>
      <c r="R557" s="16">
        <v>32</v>
      </c>
      <c r="S557" s="16">
        <v>127</v>
      </c>
      <c r="T557" s="16">
        <v>1</v>
      </c>
      <c r="U557" s="16">
        <v>12</v>
      </c>
      <c r="V557" s="16">
        <v>52</v>
      </c>
      <c r="W557" s="16" t="s">
        <v>2740</v>
      </c>
      <c r="X557" s="16" t="s">
        <v>2740</v>
      </c>
      <c r="Y557" s="16"/>
    </row>
    <row r="558" s="2" customFormat="1" ht="131" customHeight="1" spans="1:25">
      <c r="A558" s="16" t="s">
        <v>2741</v>
      </c>
      <c r="B558" s="16" t="s">
        <v>1888</v>
      </c>
      <c r="C558" s="16" t="s">
        <v>2031</v>
      </c>
      <c r="D558" s="16" t="s">
        <v>2031</v>
      </c>
      <c r="E558" s="16" t="s">
        <v>507</v>
      </c>
      <c r="F558" s="16" t="s">
        <v>2727</v>
      </c>
      <c r="G558" s="16" t="s">
        <v>2742</v>
      </c>
      <c r="H558" s="16" t="s">
        <v>44</v>
      </c>
      <c r="I558" s="16" t="s">
        <v>507</v>
      </c>
      <c r="J558" s="36">
        <v>45658</v>
      </c>
      <c r="K558" s="36">
        <v>45992</v>
      </c>
      <c r="L558" s="16" t="s">
        <v>509</v>
      </c>
      <c r="M558" s="16" t="s">
        <v>2743</v>
      </c>
      <c r="N558" s="34">
        <v>800</v>
      </c>
      <c r="O558" s="34">
        <v>800</v>
      </c>
      <c r="P558" s="34">
        <v>0</v>
      </c>
      <c r="Q558" s="16">
        <v>1</v>
      </c>
      <c r="R558" s="16">
        <v>239</v>
      </c>
      <c r="S558" s="16">
        <v>807</v>
      </c>
      <c r="T558" s="16">
        <v>1</v>
      </c>
      <c r="U558" s="16">
        <v>85</v>
      </c>
      <c r="V558" s="16">
        <v>301</v>
      </c>
      <c r="W558" s="16" t="s">
        <v>2744</v>
      </c>
      <c r="X558" s="16" t="s">
        <v>2744</v>
      </c>
      <c r="Y558" s="16"/>
    </row>
    <row r="559" s="2" customFormat="1" ht="131" customHeight="1" spans="1:25">
      <c r="A559" s="16" t="s">
        <v>2745</v>
      </c>
      <c r="B559" s="16" t="s">
        <v>1888</v>
      </c>
      <c r="C559" s="16" t="s">
        <v>2031</v>
      </c>
      <c r="D559" s="16" t="s">
        <v>2031</v>
      </c>
      <c r="E559" s="16" t="s">
        <v>507</v>
      </c>
      <c r="F559" s="16" t="s">
        <v>536</v>
      </c>
      <c r="G559" s="16" t="s">
        <v>2746</v>
      </c>
      <c r="H559" s="16" t="s">
        <v>44</v>
      </c>
      <c r="I559" s="16" t="s">
        <v>536</v>
      </c>
      <c r="J559" s="36">
        <v>45658</v>
      </c>
      <c r="K559" s="36">
        <v>45992</v>
      </c>
      <c r="L559" s="16" t="s">
        <v>509</v>
      </c>
      <c r="M559" s="16" t="s">
        <v>2747</v>
      </c>
      <c r="N559" s="34">
        <v>400</v>
      </c>
      <c r="O559" s="34">
        <v>400</v>
      </c>
      <c r="P559" s="34">
        <v>0</v>
      </c>
      <c r="Q559" s="16">
        <v>1</v>
      </c>
      <c r="R559" s="17">
        <v>315</v>
      </c>
      <c r="S559" s="16">
        <v>1286</v>
      </c>
      <c r="T559" s="16">
        <v>1</v>
      </c>
      <c r="U559" s="16">
        <v>117</v>
      </c>
      <c r="V559" s="16">
        <v>495</v>
      </c>
      <c r="W559" s="16" t="s">
        <v>2748</v>
      </c>
      <c r="X559" s="16" t="s">
        <v>2748</v>
      </c>
      <c r="Y559" s="16"/>
    </row>
    <row r="560" s="2" customFormat="1" ht="131" customHeight="1" spans="1:25">
      <c r="A560" s="16" t="s">
        <v>2749</v>
      </c>
      <c r="B560" s="16" t="s">
        <v>1888</v>
      </c>
      <c r="C560" s="16" t="s">
        <v>1286</v>
      </c>
      <c r="D560" s="16" t="s">
        <v>2750</v>
      </c>
      <c r="E560" s="16" t="s">
        <v>507</v>
      </c>
      <c r="F560" s="16" t="s">
        <v>518</v>
      </c>
      <c r="G560" s="16" t="s">
        <v>2751</v>
      </c>
      <c r="H560" s="16" t="s">
        <v>44</v>
      </c>
      <c r="I560" s="16" t="s">
        <v>507</v>
      </c>
      <c r="J560" s="36">
        <v>45658</v>
      </c>
      <c r="K560" s="36">
        <v>45992</v>
      </c>
      <c r="L560" s="16" t="s">
        <v>509</v>
      </c>
      <c r="M560" s="16" t="s">
        <v>2752</v>
      </c>
      <c r="N560" s="34">
        <v>100</v>
      </c>
      <c r="O560" s="34">
        <v>100</v>
      </c>
      <c r="P560" s="34">
        <v>0</v>
      </c>
      <c r="Q560" s="16">
        <v>1</v>
      </c>
      <c r="R560" s="16">
        <v>217</v>
      </c>
      <c r="S560" s="16">
        <v>762</v>
      </c>
      <c r="T560" s="16">
        <v>1</v>
      </c>
      <c r="U560" s="16">
        <v>77</v>
      </c>
      <c r="V560" s="16">
        <v>289</v>
      </c>
      <c r="W560" s="16" t="s">
        <v>2753</v>
      </c>
      <c r="X560" s="16" t="s">
        <v>2753</v>
      </c>
      <c r="Y560" s="16"/>
    </row>
    <row r="561" s="2" customFormat="1" ht="131" customHeight="1" spans="1:25">
      <c r="A561" s="16" t="s">
        <v>2754</v>
      </c>
      <c r="B561" s="16" t="s">
        <v>1888</v>
      </c>
      <c r="C561" s="16" t="s">
        <v>1286</v>
      </c>
      <c r="D561" s="16" t="s">
        <v>794</v>
      </c>
      <c r="E561" s="16" t="s">
        <v>507</v>
      </c>
      <c r="F561" s="16" t="s">
        <v>1302</v>
      </c>
      <c r="G561" s="16" t="s">
        <v>2755</v>
      </c>
      <c r="H561" s="16" t="s">
        <v>44</v>
      </c>
      <c r="I561" s="16" t="s">
        <v>507</v>
      </c>
      <c r="J561" s="36">
        <v>45658</v>
      </c>
      <c r="K561" s="36">
        <v>45992</v>
      </c>
      <c r="L561" s="16" t="s">
        <v>509</v>
      </c>
      <c r="M561" s="16" t="s">
        <v>2756</v>
      </c>
      <c r="N561" s="34">
        <v>150</v>
      </c>
      <c r="O561" s="34">
        <v>150</v>
      </c>
      <c r="P561" s="34">
        <v>0</v>
      </c>
      <c r="Q561" s="16">
        <v>1</v>
      </c>
      <c r="R561" s="16">
        <v>151</v>
      </c>
      <c r="S561" s="16">
        <v>603</v>
      </c>
      <c r="T561" s="16">
        <v>1</v>
      </c>
      <c r="U561" s="16">
        <v>53</v>
      </c>
      <c r="V561" s="16">
        <v>220</v>
      </c>
      <c r="W561" s="16" t="s">
        <v>2757</v>
      </c>
      <c r="X561" s="16" t="s">
        <v>2757</v>
      </c>
      <c r="Y561" s="16"/>
    </row>
    <row r="562" s="2" customFormat="1" ht="131" customHeight="1" spans="1:25">
      <c r="A562" s="16" t="s">
        <v>2758</v>
      </c>
      <c r="B562" s="16" t="s">
        <v>1888</v>
      </c>
      <c r="C562" s="16" t="s">
        <v>1286</v>
      </c>
      <c r="D562" s="16" t="s">
        <v>2319</v>
      </c>
      <c r="E562" s="16" t="s">
        <v>507</v>
      </c>
      <c r="F562" s="16" t="s">
        <v>2759</v>
      </c>
      <c r="G562" s="16" t="s">
        <v>2760</v>
      </c>
      <c r="H562" s="16" t="s">
        <v>774</v>
      </c>
      <c r="I562" s="16" t="s">
        <v>507</v>
      </c>
      <c r="J562" s="36">
        <v>45658</v>
      </c>
      <c r="K562" s="36">
        <v>45992</v>
      </c>
      <c r="L562" s="16" t="s">
        <v>509</v>
      </c>
      <c r="M562" s="16" t="s">
        <v>2761</v>
      </c>
      <c r="N562" s="34">
        <v>100</v>
      </c>
      <c r="O562" s="34">
        <v>100</v>
      </c>
      <c r="P562" s="34">
        <v>0</v>
      </c>
      <c r="Q562" s="16">
        <v>1</v>
      </c>
      <c r="R562" s="16">
        <v>228</v>
      </c>
      <c r="S562" s="16">
        <v>937</v>
      </c>
      <c r="T562" s="16">
        <v>1</v>
      </c>
      <c r="U562" s="20">
        <v>93</v>
      </c>
      <c r="V562" s="20">
        <v>417</v>
      </c>
      <c r="W562" s="16" t="s">
        <v>2762</v>
      </c>
      <c r="X562" s="16" t="s">
        <v>2762</v>
      </c>
      <c r="Y562" s="17"/>
    </row>
    <row r="563" s="2" customFormat="1" ht="131" customHeight="1" spans="1:25">
      <c r="A563" s="16" t="s">
        <v>2763</v>
      </c>
      <c r="B563" s="16" t="s">
        <v>1888</v>
      </c>
      <c r="C563" s="16" t="s">
        <v>1286</v>
      </c>
      <c r="D563" s="16" t="s">
        <v>2319</v>
      </c>
      <c r="E563" s="16" t="s">
        <v>507</v>
      </c>
      <c r="F563" s="16" t="s">
        <v>507</v>
      </c>
      <c r="G563" s="16" t="s">
        <v>2764</v>
      </c>
      <c r="H563" s="16" t="s">
        <v>774</v>
      </c>
      <c r="I563" s="16" t="s">
        <v>507</v>
      </c>
      <c r="J563" s="36">
        <v>45658</v>
      </c>
      <c r="K563" s="36">
        <v>45992</v>
      </c>
      <c r="L563" s="16" t="s">
        <v>509</v>
      </c>
      <c r="M563" s="16" t="s">
        <v>2765</v>
      </c>
      <c r="N563" s="34">
        <v>100</v>
      </c>
      <c r="O563" s="34">
        <v>100</v>
      </c>
      <c r="P563" s="34">
        <v>0</v>
      </c>
      <c r="Q563" s="16">
        <v>11</v>
      </c>
      <c r="R563" s="16">
        <v>2348</v>
      </c>
      <c r="S563" s="16">
        <v>9028</v>
      </c>
      <c r="T563" s="16">
        <v>11</v>
      </c>
      <c r="U563" s="16">
        <v>857</v>
      </c>
      <c r="V563" s="16">
        <v>3535</v>
      </c>
      <c r="W563" s="16" t="s">
        <v>2766</v>
      </c>
      <c r="X563" s="16" t="s">
        <v>2766</v>
      </c>
      <c r="Y563" s="17"/>
    </row>
    <row r="564" s="2" customFormat="1" ht="131" customHeight="1" spans="1:25">
      <c r="A564" s="16" t="s">
        <v>2767</v>
      </c>
      <c r="B564" s="16" t="s">
        <v>1888</v>
      </c>
      <c r="C564" s="16" t="s">
        <v>1286</v>
      </c>
      <c r="D564" s="16" t="s">
        <v>2319</v>
      </c>
      <c r="E564" s="16" t="s">
        <v>507</v>
      </c>
      <c r="F564" s="16" t="s">
        <v>507</v>
      </c>
      <c r="G564" s="16" t="s">
        <v>2768</v>
      </c>
      <c r="H564" s="16" t="s">
        <v>774</v>
      </c>
      <c r="I564" s="16" t="s">
        <v>507</v>
      </c>
      <c r="J564" s="36">
        <v>45658</v>
      </c>
      <c r="K564" s="36">
        <v>45992</v>
      </c>
      <c r="L564" s="16" t="s">
        <v>509</v>
      </c>
      <c r="M564" s="16" t="s">
        <v>2769</v>
      </c>
      <c r="N564" s="34">
        <v>100</v>
      </c>
      <c r="O564" s="34">
        <v>100</v>
      </c>
      <c r="P564" s="34">
        <v>0</v>
      </c>
      <c r="Q564" s="16">
        <v>11</v>
      </c>
      <c r="R564" s="16">
        <v>2348</v>
      </c>
      <c r="S564" s="16">
        <v>9028</v>
      </c>
      <c r="T564" s="16">
        <v>11</v>
      </c>
      <c r="U564" s="16">
        <v>857</v>
      </c>
      <c r="V564" s="16">
        <v>3535</v>
      </c>
      <c r="W564" s="16" t="s">
        <v>2766</v>
      </c>
      <c r="X564" s="16" t="s">
        <v>2766</v>
      </c>
      <c r="Y564" s="17"/>
    </row>
    <row r="565" s="2" customFormat="1" ht="131" customHeight="1" spans="1:25">
      <c r="A565" s="16" t="s">
        <v>2770</v>
      </c>
      <c r="B565" s="16" t="s">
        <v>1888</v>
      </c>
      <c r="C565" s="16" t="s">
        <v>1286</v>
      </c>
      <c r="D565" s="16" t="s">
        <v>2319</v>
      </c>
      <c r="E565" s="16" t="s">
        <v>507</v>
      </c>
      <c r="F565" s="16" t="s">
        <v>1302</v>
      </c>
      <c r="G565" s="16" t="s">
        <v>2771</v>
      </c>
      <c r="H565" s="16" t="s">
        <v>774</v>
      </c>
      <c r="I565" s="16" t="s">
        <v>507</v>
      </c>
      <c r="J565" s="36">
        <v>45658</v>
      </c>
      <c r="K565" s="36">
        <v>45992</v>
      </c>
      <c r="L565" s="16" t="s">
        <v>509</v>
      </c>
      <c r="M565" s="16" t="s">
        <v>2772</v>
      </c>
      <c r="N565" s="34">
        <v>100</v>
      </c>
      <c r="O565" s="34">
        <v>100</v>
      </c>
      <c r="P565" s="34">
        <v>0</v>
      </c>
      <c r="Q565" s="16">
        <v>1</v>
      </c>
      <c r="R565" s="16">
        <v>151</v>
      </c>
      <c r="S565" s="16">
        <v>615</v>
      </c>
      <c r="T565" s="16">
        <v>1</v>
      </c>
      <c r="U565" s="16">
        <v>52</v>
      </c>
      <c r="V565" s="16">
        <v>218</v>
      </c>
      <c r="W565" s="16" t="s">
        <v>2773</v>
      </c>
      <c r="X565" s="16" t="s">
        <v>2773</v>
      </c>
      <c r="Y565" s="17"/>
    </row>
    <row r="566" s="2" customFormat="1" ht="131" customHeight="1" spans="1:25">
      <c r="A566" s="16" t="s">
        <v>2774</v>
      </c>
      <c r="B566" s="16" t="s">
        <v>1888</v>
      </c>
      <c r="C566" s="16" t="s">
        <v>1286</v>
      </c>
      <c r="D566" s="16" t="s">
        <v>2319</v>
      </c>
      <c r="E566" s="16" t="s">
        <v>507</v>
      </c>
      <c r="F566" s="16" t="s">
        <v>507</v>
      </c>
      <c r="G566" s="16" t="s">
        <v>2775</v>
      </c>
      <c r="H566" s="16" t="s">
        <v>774</v>
      </c>
      <c r="I566" s="16" t="s">
        <v>507</v>
      </c>
      <c r="J566" s="36">
        <v>45658</v>
      </c>
      <c r="K566" s="36">
        <v>45992</v>
      </c>
      <c r="L566" s="16" t="s">
        <v>509</v>
      </c>
      <c r="M566" s="16" t="s">
        <v>2776</v>
      </c>
      <c r="N566" s="34">
        <v>100</v>
      </c>
      <c r="O566" s="34">
        <v>100</v>
      </c>
      <c r="P566" s="34">
        <v>0</v>
      </c>
      <c r="Q566" s="16">
        <v>1</v>
      </c>
      <c r="R566" s="16">
        <v>2348</v>
      </c>
      <c r="S566" s="16">
        <v>9028</v>
      </c>
      <c r="T566" s="16">
        <v>11</v>
      </c>
      <c r="U566" s="16">
        <v>857</v>
      </c>
      <c r="V566" s="16">
        <v>3535</v>
      </c>
      <c r="W566" s="16" t="s">
        <v>2766</v>
      </c>
      <c r="X566" s="16" t="s">
        <v>2766</v>
      </c>
      <c r="Y566" s="17"/>
    </row>
    <row r="567" s="2" customFormat="1" ht="131" customHeight="1" spans="1:25">
      <c r="A567" s="16" t="s">
        <v>2777</v>
      </c>
      <c r="B567" s="16" t="s">
        <v>1888</v>
      </c>
      <c r="C567" s="16" t="s">
        <v>1286</v>
      </c>
      <c r="D567" s="16" t="s">
        <v>2319</v>
      </c>
      <c r="E567" s="16" t="s">
        <v>507</v>
      </c>
      <c r="F567" s="16" t="s">
        <v>1297</v>
      </c>
      <c r="G567" s="16" t="s">
        <v>2778</v>
      </c>
      <c r="H567" s="16" t="s">
        <v>774</v>
      </c>
      <c r="I567" s="16" t="s">
        <v>507</v>
      </c>
      <c r="J567" s="36">
        <v>45658</v>
      </c>
      <c r="K567" s="36">
        <v>45992</v>
      </c>
      <c r="L567" s="16" t="s">
        <v>509</v>
      </c>
      <c r="M567" s="16" t="s">
        <v>2779</v>
      </c>
      <c r="N567" s="34">
        <v>100</v>
      </c>
      <c r="O567" s="34">
        <v>100</v>
      </c>
      <c r="P567" s="34">
        <v>0</v>
      </c>
      <c r="Q567" s="16">
        <v>1</v>
      </c>
      <c r="R567" s="16">
        <v>159</v>
      </c>
      <c r="S567" s="16">
        <v>598</v>
      </c>
      <c r="T567" s="16">
        <v>1</v>
      </c>
      <c r="U567" s="20">
        <v>57</v>
      </c>
      <c r="V567" s="20">
        <v>231</v>
      </c>
      <c r="W567" s="16" t="s">
        <v>2780</v>
      </c>
      <c r="X567" s="16" t="s">
        <v>2780</v>
      </c>
      <c r="Y567" s="17"/>
    </row>
    <row r="568" s="2" customFormat="1" ht="131" customHeight="1" spans="1:25">
      <c r="A568" s="16" t="s">
        <v>2781</v>
      </c>
      <c r="B568" s="16" t="s">
        <v>1888</v>
      </c>
      <c r="C568" s="16" t="s">
        <v>1286</v>
      </c>
      <c r="D568" s="16" t="s">
        <v>2319</v>
      </c>
      <c r="E568" s="16" t="s">
        <v>507</v>
      </c>
      <c r="F568" s="16" t="s">
        <v>507</v>
      </c>
      <c r="G568" s="16" t="s">
        <v>2782</v>
      </c>
      <c r="H568" s="16" t="s">
        <v>774</v>
      </c>
      <c r="I568" s="16" t="s">
        <v>507</v>
      </c>
      <c r="J568" s="36">
        <v>45658</v>
      </c>
      <c r="K568" s="36">
        <v>45992</v>
      </c>
      <c r="L568" s="16" t="s">
        <v>509</v>
      </c>
      <c r="M568" s="16" t="s">
        <v>2783</v>
      </c>
      <c r="N568" s="34">
        <v>100</v>
      </c>
      <c r="O568" s="34">
        <v>100</v>
      </c>
      <c r="P568" s="34">
        <v>0</v>
      </c>
      <c r="Q568" s="16">
        <v>1</v>
      </c>
      <c r="R568" s="16">
        <v>2348</v>
      </c>
      <c r="S568" s="16">
        <v>9028</v>
      </c>
      <c r="T568" s="16">
        <v>11</v>
      </c>
      <c r="U568" s="16">
        <v>857</v>
      </c>
      <c r="V568" s="16">
        <v>3535</v>
      </c>
      <c r="W568" s="16" t="s">
        <v>2766</v>
      </c>
      <c r="X568" s="16" t="s">
        <v>2766</v>
      </c>
      <c r="Y568" s="17"/>
    </row>
    <row r="569" s="2" customFormat="1" ht="131" customHeight="1" spans="1:25">
      <c r="A569" s="16" t="s">
        <v>2784</v>
      </c>
      <c r="B569" s="16" t="s">
        <v>1888</v>
      </c>
      <c r="C569" s="16" t="s">
        <v>1286</v>
      </c>
      <c r="D569" s="16" t="s">
        <v>2319</v>
      </c>
      <c r="E569" s="16" t="s">
        <v>507</v>
      </c>
      <c r="F569" s="16" t="s">
        <v>1302</v>
      </c>
      <c r="G569" s="16" t="s">
        <v>2785</v>
      </c>
      <c r="H569" s="16" t="s">
        <v>774</v>
      </c>
      <c r="I569" s="16" t="s">
        <v>507</v>
      </c>
      <c r="J569" s="36">
        <v>45658</v>
      </c>
      <c r="K569" s="36">
        <v>45992</v>
      </c>
      <c r="L569" s="16" t="s">
        <v>509</v>
      </c>
      <c r="M569" s="16" t="s">
        <v>2779</v>
      </c>
      <c r="N569" s="34">
        <v>100</v>
      </c>
      <c r="O569" s="34">
        <v>100</v>
      </c>
      <c r="P569" s="34">
        <v>0</v>
      </c>
      <c r="Q569" s="16">
        <v>1</v>
      </c>
      <c r="R569" s="16">
        <v>151</v>
      </c>
      <c r="S569" s="16">
        <v>615</v>
      </c>
      <c r="T569" s="16">
        <v>1</v>
      </c>
      <c r="U569" s="20">
        <v>53</v>
      </c>
      <c r="V569" s="20">
        <v>219</v>
      </c>
      <c r="W569" s="16" t="s">
        <v>2773</v>
      </c>
      <c r="X569" s="16" t="s">
        <v>2773</v>
      </c>
      <c r="Y569" s="17"/>
    </row>
    <row r="570" s="2" customFormat="1" ht="131" customHeight="1" spans="1:25">
      <c r="A570" s="16" t="s">
        <v>2786</v>
      </c>
      <c r="B570" s="16" t="s">
        <v>1888</v>
      </c>
      <c r="C570" s="16" t="s">
        <v>1286</v>
      </c>
      <c r="D570" s="16" t="s">
        <v>2319</v>
      </c>
      <c r="E570" s="16" t="s">
        <v>507</v>
      </c>
      <c r="F570" s="16" t="s">
        <v>507</v>
      </c>
      <c r="G570" s="16" t="s">
        <v>2787</v>
      </c>
      <c r="H570" s="16" t="s">
        <v>774</v>
      </c>
      <c r="I570" s="16" t="s">
        <v>507</v>
      </c>
      <c r="J570" s="36">
        <v>45658</v>
      </c>
      <c r="K570" s="36">
        <v>45992</v>
      </c>
      <c r="L570" s="16" t="s">
        <v>509</v>
      </c>
      <c r="M570" s="16" t="s">
        <v>2788</v>
      </c>
      <c r="N570" s="34">
        <v>100</v>
      </c>
      <c r="O570" s="34">
        <v>100</v>
      </c>
      <c r="P570" s="34">
        <v>0</v>
      </c>
      <c r="Q570" s="16">
        <v>1</v>
      </c>
      <c r="R570" s="16">
        <v>2348</v>
      </c>
      <c r="S570" s="16">
        <v>9028</v>
      </c>
      <c r="T570" s="16">
        <v>11</v>
      </c>
      <c r="U570" s="16">
        <v>857</v>
      </c>
      <c r="V570" s="16">
        <v>3535</v>
      </c>
      <c r="W570" s="16" t="s">
        <v>2766</v>
      </c>
      <c r="X570" s="16" t="s">
        <v>2766</v>
      </c>
      <c r="Y570" s="17"/>
    </row>
    <row r="571" s="2" customFormat="1" ht="131" customHeight="1" spans="1:25">
      <c r="A571" s="16" t="s">
        <v>2789</v>
      </c>
      <c r="B571" s="16" t="s">
        <v>1888</v>
      </c>
      <c r="C571" s="16" t="s">
        <v>1286</v>
      </c>
      <c r="D571" s="16" t="s">
        <v>2319</v>
      </c>
      <c r="E571" s="16" t="s">
        <v>507</v>
      </c>
      <c r="F571" s="16" t="s">
        <v>536</v>
      </c>
      <c r="G571" s="16" t="s">
        <v>2790</v>
      </c>
      <c r="H571" s="16" t="s">
        <v>774</v>
      </c>
      <c r="I571" s="16" t="s">
        <v>507</v>
      </c>
      <c r="J571" s="36">
        <v>45658</v>
      </c>
      <c r="K571" s="36">
        <v>45992</v>
      </c>
      <c r="L571" s="16" t="s">
        <v>509</v>
      </c>
      <c r="M571" s="16" t="s">
        <v>2779</v>
      </c>
      <c r="N571" s="34">
        <v>100</v>
      </c>
      <c r="O571" s="34">
        <v>100</v>
      </c>
      <c r="P571" s="34">
        <v>0</v>
      </c>
      <c r="Q571" s="16">
        <v>1</v>
      </c>
      <c r="R571" s="16">
        <v>2348</v>
      </c>
      <c r="S571" s="16">
        <v>9028</v>
      </c>
      <c r="T571" s="16">
        <v>11</v>
      </c>
      <c r="U571" s="16">
        <v>857</v>
      </c>
      <c r="V571" s="16">
        <v>3535</v>
      </c>
      <c r="W571" s="16" t="s">
        <v>2766</v>
      </c>
      <c r="X571" s="16" t="s">
        <v>2766</v>
      </c>
      <c r="Y571" s="17"/>
    </row>
    <row r="572" s="2" customFormat="1" ht="131" customHeight="1" spans="1:25">
      <c r="A572" s="16" t="s">
        <v>2791</v>
      </c>
      <c r="B572" s="16" t="s">
        <v>1888</v>
      </c>
      <c r="C572" s="16" t="s">
        <v>1286</v>
      </c>
      <c r="D572" s="16" t="s">
        <v>2319</v>
      </c>
      <c r="E572" s="16" t="s">
        <v>507</v>
      </c>
      <c r="F572" s="16" t="s">
        <v>2727</v>
      </c>
      <c r="G572" s="16" t="s">
        <v>2792</v>
      </c>
      <c r="H572" s="16" t="s">
        <v>774</v>
      </c>
      <c r="I572" s="16" t="s">
        <v>507</v>
      </c>
      <c r="J572" s="36">
        <v>45658</v>
      </c>
      <c r="K572" s="36">
        <v>45992</v>
      </c>
      <c r="L572" s="16" t="s">
        <v>509</v>
      </c>
      <c r="M572" s="16" t="s">
        <v>2793</v>
      </c>
      <c r="N572" s="34">
        <v>100</v>
      </c>
      <c r="O572" s="34">
        <v>100</v>
      </c>
      <c r="P572" s="34">
        <v>0</v>
      </c>
      <c r="Q572" s="16">
        <v>1</v>
      </c>
      <c r="R572" s="16">
        <v>191</v>
      </c>
      <c r="S572" s="16">
        <v>745</v>
      </c>
      <c r="T572" s="16">
        <v>1</v>
      </c>
      <c r="U572" s="16">
        <v>69</v>
      </c>
      <c r="V572" s="16">
        <v>290</v>
      </c>
      <c r="W572" s="16" t="s">
        <v>2794</v>
      </c>
      <c r="X572" s="16" t="s">
        <v>2794</v>
      </c>
      <c r="Y572" s="17"/>
    </row>
    <row r="573" s="2" customFormat="1" ht="131" customHeight="1" spans="1:25">
      <c r="A573" s="16" t="s">
        <v>2795</v>
      </c>
      <c r="B573" s="16" t="s">
        <v>1888</v>
      </c>
      <c r="C573" s="16" t="s">
        <v>1286</v>
      </c>
      <c r="D573" s="16" t="s">
        <v>2319</v>
      </c>
      <c r="E573" s="16" t="s">
        <v>507</v>
      </c>
      <c r="F573" s="16" t="s">
        <v>536</v>
      </c>
      <c r="G573" s="16" t="s">
        <v>2796</v>
      </c>
      <c r="H573" s="16" t="s">
        <v>774</v>
      </c>
      <c r="I573" s="16" t="s">
        <v>507</v>
      </c>
      <c r="J573" s="36">
        <v>45658</v>
      </c>
      <c r="K573" s="36">
        <v>45992</v>
      </c>
      <c r="L573" s="16" t="s">
        <v>509</v>
      </c>
      <c r="M573" s="16" t="s">
        <v>2797</v>
      </c>
      <c r="N573" s="34">
        <v>200</v>
      </c>
      <c r="O573" s="34">
        <v>200</v>
      </c>
      <c r="P573" s="34">
        <v>0</v>
      </c>
      <c r="Q573" s="16">
        <v>1</v>
      </c>
      <c r="R573" s="16">
        <v>315</v>
      </c>
      <c r="S573" s="16">
        <v>1286</v>
      </c>
      <c r="T573" s="16">
        <v>1</v>
      </c>
      <c r="U573" s="16">
        <v>119</v>
      </c>
      <c r="V573" s="16">
        <v>474</v>
      </c>
      <c r="W573" s="16" t="s">
        <v>2798</v>
      </c>
      <c r="X573" s="16" t="s">
        <v>2798</v>
      </c>
      <c r="Y573" s="17"/>
    </row>
    <row r="574" s="2" customFormat="1" ht="131" customHeight="1" spans="1:25">
      <c r="A574" s="16" t="s">
        <v>2799</v>
      </c>
      <c r="B574" s="16" t="s">
        <v>1888</v>
      </c>
      <c r="C574" s="16" t="s">
        <v>1286</v>
      </c>
      <c r="D574" s="16" t="s">
        <v>2319</v>
      </c>
      <c r="E574" s="16" t="s">
        <v>507</v>
      </c>
      <c r="F574" s="16" t="s">
        <v>2759</v>
      </c>
      <c r="G574" s="16" t="s">
        <v>2800</v>
      </c>
      <c r="H574" s="16" t="s">
        <v>774</v>
      </c>
      <c r="I574" s="16" t="s">
        <v>507</v>
      </c>
      <c r="J574" s="36">
        <v>45658</v>
      </c>
      <c r="K574" s="36">
        <v>45992</v>
      </c>
      <c r="L574" s="16" t="s">
        <v>509</v>
      </c>
      <c r="M574" s="16" t="s">
        <v>2801</v>
      </c>
      <c r="N574" s="34">
        <v>50</v>
      </c>
      <c r="O574" s="34">
        <v>50</v>
      </c>
      <c r="P574" s="34">
        <v>0</v>
      </c>
      <c r="Q574" s="16">
        <v>1</v>
      </c>
      <c r="R574" s="16">
        <v>228</v>
      </c>
      <c r="S574" s="16">
        <v>937</v>
      </c>
      <c r="T574" s="16">
        <v>1</v>
      </c>
      <c r="U574" s="20">
        <v>93</v>
      </c>
      <c r="V574" s="20">
        <v>417</v>
      </c>
      <c r="W574" s="16" t="s">
        <v>2762</v>
      </c>
      <c r="X574" s="16" t="s">
        <v>2762</v>
      </c>
      <c r="Y574" s="17"/>
    </row>
    <row r="575" s="2" customFormat="1" ht="131" customHeight="1" spans="1:25">
      <c r="A575" s="16" t="s">
        <v>2802</v>
      </c>
      <c r="B575" s="16" t="s">
        <v>1888</v>
      </c>
      <c r="C575" s="16" t="s">
        <v>1286</v>
      </c>
      <c r="D575" s="16" t="s">
        <v>2319</v>
      </c>
      <c r="E575" s="16" t="s">
        <v>507</v>
      </c>
      <c r="F575" s="16" t="s">
        <v>2759</v>
      </c>
      <c r="G575" s="16" t="s">
        <v>2803</v>
      </c>
      <c r="H575" s="16" t="s">
        <v>774</v>
      </c>
      <c r="I575" s="16" t="s">
        <v>507</v>
      </c>
      <c r="J575" s="36">
        <v>45658</v>
      </c>
      <c r="K575" s="36">
        <v>45992</v>
      </c>
      <c r="L575" s="16" t="s">
        <v>509</v>
      </c>
      <c r="M575" s="16" t="s">
        <v>2801</v>
      </c>
      <c r="N575" s="34">
        <v>50</v>
      </c>
      <c r="O575" s="34">
        <v>50</v>
      </c>
      <c r="P575" s="34">
        <v>0</v>
      </c>
      <c r="Q575" s="16">
        <v>1</v>
      </c>
      <c r="R575" s="16">
        <v>228</v>
      </c>
      <c r="S575" s="16">
        <v>937</v>
      </c>
      <c r="T575" s="16">
        <v>1</v>
      </c>
      <c r="U575" s="20">
        <v>93</v>
      </c>
      <c r="V575" s="20">
        <v>417</v>
      </c>
      <c r="W575" s="16" t="s">
        <v>2762</v>
      </c>
      <c r="X575" s="16" t="s">
        <v>2762</v>
      </c>
      <c r="Y575" s="17"/>
    </row>
    <row r="576" s="2" customFormat="1" ht="131" customHeight="1" spans="1:25">
      <c r="A576" s="16" t="s">
        <v>2804</v>
      </c>
      <c r="B576" s="16" t="s">
        <v>1888</v>
      </c>
      <c r="C576" s="16" t="s">
        <v>1286</v>
      </c>
      <c r="D576" s="16" t="s">
        <v>2319</v>
      </c>
      <c r="E576" s="16" t="s">
        <v>507</v>
      </c>
      <c r="F576" s="16" t="s">
        <v>507</v>
      </c>
      <c r="G576" s="16" t="s">
        <v>2787</v>
      </c>
      <c r="H576" s="16" t="s">
        <v>774</v>
      </c>
      <c r="I576" s="16" t="s">
        <v>507</v>
      </c>
      <c r="J576" s="36">
        <v>45658</v>
      </c>
      <c r="K576" s="36">
        <v>45992</v>
      </c>
      <c r="L576" s="16" t="s">
        <v>509</v>
      </c>
      <c r="M576" s="16" t="s">
        <v>2805</v>
      </c>
      <c r="N576" s="34">
        <v>50</v>
      </c>
      <c r="O576" s="34">
        <v>50</v>
      </c>
      <c r="P576" s="34">
        <v>0</v>
      </c>
      <c r="Q576" s="16">
        <v>1</v>
      </c>
      <c r="R576" s="16">
        <v>2348</v>
      </c>
      <c r="S576" s="16">
        <v>9028</v>
      </c>
      <c r="T576" s="16">
        <v>11</v>
      </c>
      <c r="U576" s="16">
        <v>857</v>
      </c>
      <c r="V576" s="16">
        <v>3535</v>
      </c>
      <c r="W576" s="16" t="s">
        <v>2766</v>
      </c>
      <c r="X576" s="16" t="s">
        <v>2766</v>
      </c>
      <c r="Y576" s="17"/>
    </row>
    <row r="577" s="2" customFormat="1" ht="131" customHeight="1" spans="1:25">
      <c r="A577" s="16" t="s">
        <v>2806</v>
      </c>
      <c r="B577" s="16" t="s">
        <v>1888</v>
      </c>
      <c r="C577" s="16" t="s">
        <v>1286</v>
      </c>
      <c r="D577" s="16" t="s">
        <v>2319</v>
      </c>
      <c r="E577" s="16" t="s">
        <v>507</v>
      </c>
      <c r="F577" s="16" t="s">
        <v>2727</v>
      </c>
      <c r="G577" s="16" t="s">
        <v>2807</v>
      </c>
      <c r="H577" s="16" t="s">
        <v>774</v>
      </c>
      <c r="I577" s="16" t="s">
        <v>507</v>
      </c>
      <c r="J577" s="36">
        <v>45658</v>
      </c>
      <c r="K577" s="36">
        <v>45992</v>
      </c>
      <c r="L577" s="16" t="s">
        <v>509</v>
      </c>
      <c r="M577" s="16" t="s">
        <v>2808</v>
      </c>
      <c r="N577" s="34">
        <v>100</v>
      </c>
      <c r="O577" s="34">
        <v>100</v>
      </c>
      <c r="P577" s="34">
        <v>0</v>
      </c>
      <c r="Q577" s="16">
        <v>1</v>
      </c>
      <c r="R577" s="16">
        <v>228</v>
      </c>
      <c r="S577" s="16">
        <v>937</v>
      </c>
      <c r="T577" s="16">
        <v>1</v>
      </c>
      <c r="U577" s="20">
        <v>93</v>
      </c>
      <c r="V577" s="20">
        <v>417</v>
      </c>
      <c r="W577" s="16" t="s">
        <v>2762</v>
      </c>
      <c r="X577" s="16" t="s">
        <v>2762</v>
      </c>
      <c r="Y577" s="17"/>
    </row>
    <row r="578" s="2" customFormat="1" ht="131" customHeight="1" spans="1:25">
      <c r="A578" s="16" t="s">
        <v>2809</v>
      </c>
      <c r="B578" s="16" t="s">
        <v>1888</v>
      </c>
      <c r="C578" s="16" t="s">
        <v>1286</v>
      </c>
      <c r="D578" s="16" t="s">
        <v>2319</v>
      </c>
      <c r="E578" s="16" t="s">
        <v>507</v>
      </c>
      <c r="F578" s="16" t="s">
        <v>2759</v>
      </c>
      <c r="G578" s="16" t="s">
        <v>2810</v>
      </c>
      <c r="H578" s="16" t="s">
        <v>774</v>
      </c>
      <c r="I578" s="16" t="s">
        <v>507</v>
      </c>
      <c r="J578" s="36">
        <v>45658</v>
      </c>
      <c r="K578" s="36">
        <v>45992</v>
      </c>
      <c r="L578" s="16" t="s">
        <v>509</v>
      </c>
      <c r="M578" s="16" t="s">
        <v>2811</v>
      </c>
      <c r="N578" s="34">
        <v>50</v>
      </c>
      <c r="O578" s="34">
        <v>50</v>
      </c>
      <c r="P578" s="34">
        <v>0</v>
      </c>
      <c r="Q578" s="16">
        <v>1</v>
      </c>
      <c r="R578" s="16">
        <v>228</v>
      </c>
      <c r="S578" s="16">
        <v>937</v>
      </c>
      <c r="T578" s="16">
        <v>1</v>
      </c>
      <c r="U578" s="20">
        <v>93</v>
      </c>
      <c r="V578" s="20">
        <v>417</v>
      </c>
      <c r="W578" s="16" t="s">
        <v>2762</v>
      </c>
      <c r="X578" s="16" t="s">
        <v>2762</v>
      </c>
      <c r="Y578" s="17"/>
    </row>
    <row r="579" s="2" customFormat="1" ht="131" customHeight="1" spans="1:25">
      <c r="A579" s="16" t="s">
        <v>2812</v>
      </c>
      <c r="B579" s="16" t="s">
        <v>1888</v>
      </c>
      <c r="C579" s="16" t="s">
        <v>1286</v>
      </c>
      <c r="D579" s="16" t="s">
        <v>2319</v>
      </c>
      <c r="E579" s="16" t="s">
        <v>507</v>
      </c>
      <c r="F579" s="16" t="s">
        <v>2727</v>
      </c>
      <c r="G579" s="16" t="s">
        <v>2813</v>
      </c>
      <c r="H579" s="16" t="s">
        <v>774</v>
      </c>
      <c r="I579" s="16" t="s">
        <v>507</v>
      </c>
      <c r="J579" s="36">
        <v>45658</v>
      </c>
      <c r="K579" s="36">
        <v>45992</v>
      </c>
      <c r="L579" s="16" t="s">
        <v>509</v>
      </c>
      <c r="M579" s="16" t="s">
        <v>2814</v>
      </c>
      <c r="N579" s="34">
        <v>50</v>
      </c>
      <c r="O579" s="34">
        <v>50</v>
      </c>
      <c r="P579" s="34">
        <v>0</v>
      </c>
      <c r="Q579" s="16">
        <v>1</v>
      </c>
      <c r="R579" s="16">
        <v>228</v>
      </c>
      <c r="S579" s="16">
        <v>937</v>
      </c>
      <c r="T579" s="16">
        <v>1</v>
      </c>
      <c r="U579" s="20">
        <v>93</v>
      </c>
      <c r="V579" s="20">
        <v>417</v>
      </c>
      <c r="W579" s="16" t="s">
        <v>2762</v>
      </c>
      <c r="X579" s="16" t="s">
        <v>2762</v>
      </c>
      <c r="Y579" s="17"/>
    </row>
    <row r="580" s="2" customFormat="1" ht="131" customHeight="1" spans="1:25">
      <c r="A580" s="16" t="s">
        <v>2815</v>
      </c>
      <c r="B580" s="16" t="s">
        <v>1888</v>
      </c>
      <c r="C580" s="16" t="s">
        <v>1286</v>
      </c>
      <c r="D580" s="16" t="s">
        <v>2319</v>
      </c>
      <c r="E580" s="16" t="s">
        <v>507</v>
      </c>
      <c r="F580" s="16" t="s">
        <v>1292</v>
      </c>
      <c r="G580" s="16" t="s">
        <v>2816</v>
      </c>
      <c r="H580" s="16" t="s">
        <v>774</v>
      </c>
      <c r="I580" s="16" t="s">
        <v>507</v>
      </c>
      <c r="J580" s="36">
        <v>45658</v>
      </c>
      <c r="K580" s="36">
        <v>45992</v>
      </c>
      <c r="L580" s="16" t="s">
        <v>509</v>
      </c>
      <c r="M580" s="16" t="s">
        <v>2817</v>
      </c>
      <c r="N580" s="34">
        <v>50</v>
      </c>
      <c r="O580" s="34">
        <v>50</v>
      </c>
      <c r="P580" s="34">
        <v>0</v>
      </c>
      <c r="Q580" s="16">
        <v>1</v>
      </c>
      <c r="R580" s="16">
        <v>99</v>
      </c>
      <c r="S580" s="16">
        <v>494</v>
      </c>
      <c r="T580" s="16">
        <v>1</v>
      </c>
      <c r="U580" s="16">
        <v>40</v>
      </c>
      <c r="V580" s="16">
        <v>185</v>
      </c>
      <c r="W580" s="16" t="s">
        <v>2818</v>
      </c>
      <c r="X580" s="16" t="s">
        <v>2818</v>
      </c>
      <c r="Y580" s="17"/>
    </row>
    <row r="581" s="2" customFormat="1" ht="131" customHeight="1" spans="1:25">
      <c r="A581" s="16" t="s">
        <v>2819</v>
      </c>
      <c r="B581" s="16" t="s">
        <v>1888</v>
      </c>
      <c r="C581" s="16" t="s">
        <v>2008</v>
      </c>
      <c r="D581" s="16" t="s">
        <v>794</v>
      </c>
      <c r="E581" s="16" t="s">
        <v>561</v>
      </c>
      <c r="F581" s="16" t="s">
        <v>1307</v>
      </c>
      <c r="G581" s="16" t="s">
        <v>2820</v>
      </c>
      <c r="H581" s="16" t="s">
        <v>774</v>
      </c>
      <c r="I581" s="16" t="s">
        <v>1307</v>
      </c>
      <c r="J581" s="36">
        <v>45664</v>
      </c>
      <c r="K581" s="36">
        <v>45998</v>
      </c>
      <c r="L581" s="16" t="s">
        <v>564</v>
      </c>
      <c r="M581" s="16" t="s">
        <v>2821</v>
      </c>
      <c r="N581" s="34">
        <v>50</v>
      </c>
      <c r="O581" s="34">
        <v>50</v>
      </c>
      <c r="P581" s="34">
        <v>0</v>
      </c>
      <c r="Q581" s="16">
        <v>2</v>
      </c>
      <c r="R581" s="16">
        <v>68</v>
      </c>
      <c r="S581" s="16">
        <v>253</v>
      </c>
      <c r="T581" s="16"/>
      <c r="U581" s="16">
        <v>38</v>
      </c>
      <c r="V581" s="16">
        <v>139</v>
      </c>
      <c r="W581" s="16" t="s">
        <v>2822</v>
      </c>
      <c r="X581" s="16" t="s">
        <v>2823</v>
      </c>
      <c r="Y581" s="16"/>
    </row>
    <row r="582" s="2" customFormat="1" ht="131" customHeight="1" spans="1:25">
      <c r="A582" s="16" t="s">
        <v>2824</v>
      </c>
      <c r="B582" s="17" t="s">
        <v>1888</v>
      </c>
      <c r="C582" s="17" t="s">
        <v>2008</v>
      </c>
      <c r="D582" s="17" t="s">
        <v>794</v>
      </c>
      <c r="E582" s="17" t="s">
        <v>561</v>
      </c>
      <c r="F582" s="17" t="s">
        <v>2825</v>
      </c>
      <c r="G582" s="17" t="s">
        <v>2826</v>
      </c>
      <c r="H582" s="16" t="s">
        <v>774</v>
      </c>
      <c r="I582" s="17" t="s">
        <v>2825</v>
      </c>
      <c r="J582" s="36">
        <v>45671</v>
      </c>
      <c r="K582" s="36">
        <v>46005</v>
      </c>
      <c r="L582" s="17" t="s">
        <v>564</v>
      </c>
      <c r="M582" s="17" t="s">
        <v>2827</v>
      </c>
      <c r="N582" s="34">
        <v>20</v>
      </c>
      <c r="O582" s="34">
        <v>20</v>
      </c>
      <c r="P582" s="34">
        <v>0</v>
      </c>
      <c r="Q582" s="17">
        <v>1</v>
      </c>
      <c r="R582" s="17">
        <v>46</v>
      </c>
      <c r="S582" s="17">
        <v>183</v>
      </c>
      <c r="T582" s="17"/>
      <c r="U582" s="17">
        <v>23</v>
      </c>
      <c r="V582" s="17">
        <v>95</v>
      </c>
      <c r="W582" s="17" t="s">
        <v>2828</v>
      </c>
      <c r="X582" s="17" t="s">
        <v>2829</v>
      </c>
      <c r="Y582" s="16"/>
    </row>
    <row r="583" s="2" customFormat="1" ht="131" customHeight="1" spans="1:25">
      <c r="A583" s="16" t="s">
        <v>2830</v>
      </c>
      <c r="B583" s="17" t="s">
        <v>1888</v>
      </c>
      <c r="C583" s="17" t="s">
        <v>2008</v>
      </c>
      <c r="D583" s="17" t="s">
        <v>794</v>
      </c>
      <c r="E583" s="17" t="s">
        <v>561</v>
      </c>
      <c r="F583" s="17" t="s">
        <v>2831</v>
      </c>
      <c r="G583" s="17" t="s">
        <v>2832</v>
      </c>
      <c r="H583" s="16" t="s">
        <v>774</v>
      </c>
      <c r="I583" s="17" t="s">
        <v>2831</v>
      </c>
      <c r="J583" s="36">
        <v>45671</v>
      </c>
      <c r="K583" s="36">
        <v>46005</v>
      </c>
      <c r="L583" s="17" t="s">
        <v>564</v>
      </c>
      <c r="M583" s="17" t="s">
        <v>2833</v>
      </c>
      <c r="N583" s="34">
        <v>100</v>
      </c>
      <c r="O583" s="34">
        <v>100</v>
      </c>
      <c r="P583" s="34">
        <v>0</v>
      </c>
      <c r="Q583" s="17">
        <v>1</v>
      </c>
      <c r="R583" s="17">
        <v>35</v>
      </c>
      <c r="S583" s="17">
        <v>139</v>
      </c>
      <c r="T583" s="17"/>
      <c r="U583" s="17">
        <v>7</v>
      </c>
      <c r="V583" s="17">
        <v>26</v>
      </c>
      <c r="W583" s="17" t="s">
        <v>2834</v>
      </c>
      <c r="X583" s="17" t="s">
        <v>2829</v>
      </c>
      <c r="Y583" s="16"/>
    </row>
    <row r="584" s="2" customFormat="1" ht="131" customHeight="1" spans="1:25">
      <c r="A584" s="16" t="s">
        <v>2835</v>
      </c>
      <c r="B584" s="17" t="s">
        <v>1888</v>
      </c>
      <c r="C584" s="17" t="s">
        <v>2008</v>
      </c>
      <c r="D584" s="17" t="s">
        <v>2302</v>
      </c>
      <c r="E584" s="17" t="s">
        <v>561</v>
      </c>
      <c r="F584" s="17" t="s">
        <v>2836</v>
      </c>
      <c r="G584" s="17" t="s">
        <v>2837</v>
      </c>
      <c r="H584" s="17" t="s">
        <v>44</v>
      </c>
      <c r="I584" s="17" t="s">
        <v>2836</v>
      </c>
      <c r="J584" s="36">
        <v>45671</v>
      </c>
      <c r="K584" s="36">
        <v>46005</v>
      </c>
      <c r="L584" s="17" t="s">
        <v>564</v>
      </c>
      <c r="M584" s="17" t="s">
        <v>2838</v>
      </c>
      <c r="N584" s="34">
        <v>120</v>
      </c>
      <c r="O584" s="34">
        <v>120</v>
      </c>
      <c r="P584" s="34">
        <v>0</v>
      </c>
      <c r="Q584" s="17">
        <v>1</v>
      </c>
      <c r="R584" s="17">
        <v>147</v>
      </c>
      <c r="S584" s="17">
        <v>565</v>
      </c>
      <c r="T584" s="17"/>
      <c r="U584" s="17">
        <v>55</v>
      </c>
      <c r="V584" s="17">
        <v>217</v>
      </c>
      <c r="W584" s="17" t="s">
        <v>2829</v>
      </c>
      <c r="X584" s="17" t="s">
        <v>2829</v>
      </c>
      <c r="Y584" s="16"/>
    </row>
    <row r="585" s="2" customFormat="1" ht="131" customHeight="1" spans="1:25">
      <c r="A585" s="16" t="s">
        <v>2839</v>
      </c>
      <c r="B585" s="17" t="s">
        <v>1888</v>
      </c>
      <c r="C585" s="17" t="s">
        <v>2031</v>
      </c>
      <c r="D585" s="17" t="s">
        <v>2113</v>
      </c>
      <c r="E585" s="17" t="s">
        <v>561</v>
      </c>
      <c r="F585" s="17" t="s">
        <v>2840</v>
      </c>
      <c r="G585" s="17" t="s">
        <v>2841</v>
      </c>
      <c r="H585" s="17" t="s">
        <v>44</v>
      </c>
      <c r="I585" s="17" t="s">
        <v>2840</v>
      </c>
      <c r="J585" s="36">
        <v>45671</v>
      </c>
      <c r="K585" s="36">
        <v>46005</v>
      </c>
      <c r="L585" s="17" t="s">
        <v>564</v>
      </c>
      <c r="M585" s="17" t="s">
        <v>2842</v>
      </c>
      <c r="N585" s="34">
        <v>14</v>
      </c>
      <c r="O585" s="34">
        <v>14</v>
      </c>
      <c r="P585" s="34">
        <v>0</v>
      </c>
      <c r="Q585" s="17">
        <v>1</v>
      </c>
      <c r="R585" s="17">
        <v>141</v>
      </c>
      <c r="S585" s="17">
        <v>523</v>
      </c>
      <c r="T585" s="17"/>
      <c r="U585" s="17">
        <v>90</v>
      </c>
      <c r="V585" s="17">
        <v>343</v>
      </c>
      <c r="W585" s="17" t="s">
        <v>2829</v>
      </c>
      <c r="X585" s="17" t="s">
        <v>2829</v>
      </c>
      <c r="Y585" s="16"/>
    </row>
    <row r="586" s="2" customFormat="1" ht="131" customHeight="1" spans="1:25">
      <c r="A586" s="16" t="s">
        <v>2843</v>
      </c>
      <c r="B586" s="17" t="s">
        <v>1888</v>
      </c>
      <c r="C586" s="17" t="s">
        <v>2008</v>
      </c>
      <c r="D586" s="17" t="s">
        <v>2302</v>
      </c>
      <c r="E586" s="17" t="s">
        <v>561</v>
      </c>
      <c r="F586" s="17" t="s">
        <v>2844</v>
      </c>
      <c r="G586" s="17" t="s">
        <v>2845</v>
      </c>
      <c r="H586" s="17" t="s">
        <v>44</v>
      </c>
      <c r="I586" s="17" t="s">
        <v>2844</v>
      </c>
      <c r="J586" s="36">
        <v>45671</v>
      </c>
      <c r="K586" s="36">
        <v>46005</v>
      </c>
      <c r="L586" s="17" t="s">
        <v>564</v>
      </c>
      <c r="M586" s="17" t="s">
        <v>2846</v>
      </c>
      <c r="N586" s="34">
        <v>50</v>
      </c>
      <c r="O586" s="34">
        <v>50</v>
      </c>
      <c r="P586" s="34">
        <v>0</v>
      </c>
      <c r="Q586" s="17">
        <v>1</v>
      </c>
      <c r="R586" s="17">
        <v>102</v>
      </c>
      <c r="S586" s="17">
        <v>391</v>
      </c>
      <c r="T586" s="17"/>
      <c r="U586" s="17">
        <v>39</v>
      </c>
      <c r="V586" s="17">
        <v>146</v>
      </c>
      <c r="W586" s="17" t="s">
        <v>2847</v>
      </c>
      <c r="X586" s="17" t="s">
        <v>2848</v>
      </c>
      <c r="Y586" s="16"/>
    </row>
    <row r="587" s="2" customFormat="1" ht="131" customHeight="1" spans="1:25">
      <c r="A587" s="16" t="s">
        <v>2849</v>
      </c>
      <c r="B587" s="17" t="s">
        <v>1888</v>
      </c>
      <c r="C587" s="17" t="s">
        <v>2008</v>
      </c>
      <c r="D587" s="17" t="s">
        <v>2302</v>
      </c>
      <c r="E587" s="17" t="s">
        <v>561</v>
      </c>
      <c r="F587" s="17" t="s">
        <v>2850</v>
      </c>
      <c r="G587" s="17" t="s">
        <v>2851</v>
      </c>
      <c r="H587" s="16" t="s">
        <v>774</v>
      </c>
      <c r="I587" s="17" t="s">
        <v>2850</v>
      </c>
      <c r="J587" s="36">
        <v>45671</v>
      </c>
      <c r="K587" s="36">
        <v>46005</v>
      </c>
      <c r="L587" s="17" t="s">
        <v>564</v>
      </c>
      <c r="M587" s="16" t="s">
        <v>2852</v>
      </c>
      <c r="N587" s="34">
        <v>150</v>
      </c>
      <c r="O587" s="34">
        <v>150</v>
      </c>
      <c r="P587" s="34">
        <v>0</v>
      </c>
      <c r="Q587" s="17">
        <v>2</v>
      </c>
      <c r="R587" s="17">
        <v>100</v>
      </c>
      <c r="S587" s="17">
        <v>359</v>
      </c>
      <c r="T587" s="17"/>
      <c r="U587" s="17">
        <v>50</v>
      </c>
      <c r="V587" s="17">
        <v>179</v>
      </c>
      <c r="W587" s="17" t="s">
        <v>2853</v>
      </c>
      <c r="X587" s="17" t="s">
        <v>2854</v>
      </c>
      <c r="Y587" s="16"/>
    </row>
    <row r="588" s="2" customFormat="1" ht="131" customHeight="1" spans="1:25">
      <c r="A588" s="16" t="s">
        <v>2855</v>
      </c>
      <c r="B588" s="17" t="s">
        <v>1888</v>
      </c>
      <c r="C588" s="17" t="s">
        <v>2031</v>
      </c>
      <c r="D588" s="17" t="s">
        <v>2032</v>
      </c>
      <c r="E588" s="17" t="s">
        <v>561</v>
      </c>
      <c r="F588" s="17" t="s">
        <v>1369</v>
      </c>
      <c r="G588" s="17" t="s">
        <v>2856</v>
      </c>
      <c r="H588" s="17" t="s">
        <v>44</v>
      </c>
      <c r="I588" s="17" t="s">
        <v>1369</v>
      </c>
      <c r="J588" s="36">
        <v>45671</v>
      </c>
      <c r="K588" s="36">
        <v>46005</v>
      </c>
      <c r="L588" s="17" t="s">
        <v>564</v>
      </c>
      <c r="M588" s="17" t="s">
        <v>2857</v>
      </c>
      <c r="N588" s="34">
        <v>200</v>
      </c>
      <c r="O588" s="34">
        <v>200</v>
      </c>
      <c r="P588" s="34">
        <v>0</v>
      </c>
      <c r="Q588" s="17">
        <v>1</v>
      </c>
      <c r="R588" s="17">
        <v>50</v>
      </c>
      <c r="S588" s="17">
        <v>176</v>
      </c>
      <c r="T588" s="17"/>
      <c r="U588" s="17">
        <v>17</v>
      </c>
      <c r="V588" s="17">
        <v>68</v>
      </c>
      <c r="W588" s="17" t="s">
        <v>2858</v>
      </c>
      <c r="X588" s="17" t="s">
        <v>2859</v>
      </c>
      <c r="Y588" s="16"/>
    </row>
    <row r="589" s="2" customFormat="1" ht="131" customHeight="1" spans="1:25">
      <c r="A589" s="16" t="s">
        <v>2860</v>
      </c>
      <c r="B589" s="16" t="s">
        <v>1888</v>
      </c>
      <c r="C589" s="16" t="s">
        <v>2008</v>
      </c>
      <c r="D589" s="16" t="s">
        <v>2302</v>
      </c>
      <c r="E589" s="16" t="s">
        <v>561</v>
      </c>
      <c r="F589" s="16" t="s">
        <v>2861</v>
      </c>
      <c r="G589" s="16" t="s">
        <v>2862</v>
      </c>
      <c r="H589" s="16" t="s">
        <v>44</v>
      </c>
      <c r="I589" s="16" t="s">
        <v>2863</v>
      </c>
      <c r="J589" s="36">
        <v>45658</v>
      </c>
      <c r="K589" s="36">
        <v>45992</v>
      </c>
      <c r="L589" s="16" t="s">
        <v>564</v>
      </c>
      <c r="M589" s="16" t="s">
        <v>2864</v>
      </c>
      <c r="N589" s="34">
        <v>300</v>
      </c>
      <c r="O589" s="34">
        <v>300</v>
      </c>
      <c r="P589" s="34">
        <v>0</v>
      </c>
      <c r="Q589" s="16">
        <v>1</v>
      </c>
      <c r="R589" s="16">
        <v>55</v>
      </c>
      <c r="S589" s="16">
        <v>223</v>
      </c>
      <c r="T589" s="16"/>
      <c r="U589" s="16">
        <v>26</v>
      </c>
      <c r="V589" s="16">
        <v>96</v>
      </c>
      <c r="W589" s="16" t="s">
        <v>2865</v>
      </c>
      <c r="X589" s="16" t="s">
        <v>2866</v>
      </c>
      <c r="Y589" s="16"/>
    </row>
    <row r="590" s="2" customFormat="1" ht="131" customHeight="1" spans="1:25">
      <c r="A590" s="16" t="s">
        <v>2867</v>
      </c>
      <c r="B590" s="16" t="s">
        <v>1888</v>
      </c>
      <c r="C590" s="16" t="s">
        <v>2008</v>
      </c>
      <c r="D590" s="16" t="s">
        <v>2302</v>
      </c>
      <c r="E590" s="16" t="s">
        <v>561</v>
      </c>
      <c r="F590" s="16" t="s">
        <v>2861</v>
      </c>
      <c r="G590" s="16" t="s">
        <v>2868</v>
      </c>
      <c r="H590" s="16" t="s">
        <v>44</v>
      </c>
      <c r="I590" s="16" t="s">
        <v>2869</v>
      </c>
      <c r="J590" s="36">
        <v>45658</v>
      </c>
      <c r="K590" s="36">
        <v>45992</v>
      </c>
      <c r="L590" s="16" t="s">
        <v>564</v>
      </c>
      <c r="M590" s="16" t="s">
        <v>2870</v>
      </c>
      <c r="N590" s="34">
        <v>300</v>
      </c>
      <c r="O590" s="34">
        <v>300</v>
      </c>
      <c r="P590" s="34">
        <v>0</v>
      </c>
      <c r="Q590" s="16">
        <v>1</v>
      </c>
      <c r="R590" s="16">
        <v>47</v>
      </c>
      <c r="S590" s="16">
        <v>165</v>
      </c>
      <c r="T590" s="16"/>
      <c r="U590" s="16">
        <v>12</v>
      </c>
      <c r="V590" s="16">
        <v>30</v>
      </c>
      <c r="W590" s="16" t="s">
        <v>2871</v>
      </c>
      <c r="X590" s="16" t="s">
        <v>2872</v>
      </c>
      <c r="Y590" s="16"/>
    </row>
    <row r="591" s="2" customFormat="1" ht="131" customHeight="1" spans="1:25">
      <c r="A591" s="16" t="s">
        <v>2873</v>
      </c>
      <c r="B591" s="16" t="s">
        <v>1888</v>
      </c>
      <c r="C591" s="16" t="s">
        <v>2031</v>
      </c>
      <c r="D591" s="16" t="s">
        <v>2032</v>
      </c>
      <c r="E591" s="16" t="s">
        <v>561</v>
      </c>
      <c r="F591" s="16" t="s">
        <v>562</v>
      </c>
      <c r="G591" s="16" t="s">
        <v>2874</v>
      </c>
      <c r="H591" s="16" t="s">
        <v>44</v>
      </c>
      <c r="I591" s="16" t="s">
        <v>562</v>
      </c>
      <c r="J591" s="36">
        <v>45658</v>
      </c>
      <c r="K591" s="36">
        <v>45992</v>
      </c>
      <c r="L591" s="16" t="s">
        <v>564</v>
      </c>
      <c r="M591" s="16" t="s">
        <v>2875</v>
      </c>
      <c r="N591" s="34">
        <v>300</v>
      </c>
      <c r="O591" s="34">
        <v>300</v>
      </c>
      <c r="P591" s="34">
        <v>0</v>
      </c>
      <c r="Q591" s="16">
        <v>1</v>
      </c>
      <c r="R591" s="16">
        <v>45</v>
      </c>
      <c r="S591" s="16">
        <v>158</v>
      </c>
      <c r="T591" s="16"/>
      <c r="U591" s="16">
        <v>12</v>
      </c>
      <c r="V591" s="16">
        <v>60</v>
      </c>
      <c r="W591" s="16" t="s">
        <v>2876</v>
      </c>
      <c r="X591" s="16" t="s">
        <v>2877</v>
      </c>
      <c r="Y591" s="16"/>
    </row>
    <row r="592" s="2" customFormat="1" ht="117" customHeight="1" spans="1:25">
      <c r="A592" s="16" t="s">
        <v>2878</v>
      </c>
      <c r="B592" s="16" t="s">
        <v>1888</v>
      </c>
      <c r="C592" s="16" t="s">
        <v>2008</v>
      </c>
      <c r="D592" s="16" t="s">
        <v>2302</v>
      </c>
      <c r="E592" s="16" t="s">
        <v>561</v>
      </c>
      <c r="F592" s="16" t="s">
        <v>1313</v>
      </c>
      <c r="G592" s="16" t="s">
        <v>2879</v>
      </c>
      <c r="H592" s="16" t="s">
        <v>44</v>
      </c>
      <c r="I592" s="16" t="s">
        <v>1313</v>
      </c>
      <c r="J592" s="36">
        <v>45658</v>
      </c>
      <c r="K592" s="36">
        <v>45992</v>
      </c>
      <c r="L592" s="16" t="s">
        <v>564</v>
      </c>
      <c r="M592" s="16" t="s">
        <v>2880</v>
      </c>
      <c r="N592" s="34">
        <v>100</v>
      </c>
      <c r="O592" s="34">
        <v>100</v>
      </c>
      <c r="P592" s="34">
        <v>0</v>
      </c>
      <c r="Q592" s="16">
        <v>1</v>
      </c>
      <c r="R592" s="16">
        <v>37</v>
      </c>
      <c r="S592" s="16">
        <v>142</v>
      </c>
      <c r="T592" s="16"/>
      <c r="U592" s="16">
        <v>13</v>
      </c>
      <c r="V592" s="16">
        <v>46</v>
      </c>
      <c r="W592" s="16" t="s">
        <v>2881</v>
      </c>
      <c r="X592" s="16" t="s">
        <v>2882</v>
      </c>
      <c r="Y592" s="16"/>
    </row>
    <row r="593" s="2" customFormat="1" ht="131" customHeight="1" spans="1:25">
      <c r="A593" s="16" t="s">
        <v>2883</v>
      </c>
      <c r="B593" s="16" t="s">
        <v>1888</v>
      </c>
      <c r="C593" s="16" t="s">
        <v>2031</v>
      </c>
      <c r="D593" s="16" t="s">
        <v>2032</v>
      </c>
      <c r="E593" s="16" t="s">
        <v>561</v>
      </c>
      <c r="F593" s="16" t="s">
        <v>1391</v>
      </c>
      <c r="G593" s="16" t="s">
        <v>2884</v>
      </c>
      <c r="H593" s="16" t="s">
        <v>774</v>
      </c>
      <c r="I593" s="16" t="s">
        <v>1391</v>
      </c>
      <c r="J593" s="36">
        <v>45658</v>
      </c>
      <c r="K593" s="36">
        <v>45992</v>
      </c>
      <c r="L593" s="16" t="s">
        <v>564</v>
      </c>
      <c r="M593" s="16" t="s">
        <v>2885</v>
      </c>
      <c r="N593" s="34">
        <v>120</v>
      </c>
      <c r="O593" s="34">
        <v>120</v>
      </c>
      <c r="P593" s="34">
        <v>0</v>
      </c>
      <c r="Q593" s="16">
        <v>1</v>
      </c>
      <c r="R593" s="16">
        <v>59</v>
      </c>
      <c r="S593" s="16">
        <v>195</v>
      </c>
      <c r="T593" s="16"/>
      <c r="U593" s="16">
        <v>34</v>
      </c>
      <c r="V593" s="16">
        <v>119</v>
      </c>
      <c r="W593" s="16" t="s">
        <v>2886</v>
      </c>
      <c r="X593" s="16" t="s">
        <v>2887</v>
      </c>
      <c r="Y593" s="16"/>
    </row>
    <row r="594" s="2" customFormat="1" ht="131" customHeight="1" spans="1:25">
      <c r="A594" s="16" t="s">
        <v>2888</v>
      </c>
      <c r="B594" s="16" t="s">
        <v>1888</v>
      </c>
      <c r="C594" s="16" t="s">
        <v>2031</v>
      </c>
      <c r="D594" s="16" t="s">
        <v>2032</v>
      </c>
      <c r="E594" s="16" t="s">
        <v>561</v>
      </c>
      <c r="F594" s="16" t="s">
        <v>2889</v>
      </c>
      <c r="G594" s="16" t="s">
        <v>2890</v>
      </c>
      <c r="H594" s="16" t="s">
        <v>774</v>
      </c>
      <c r="I594" s="16" t="s">
        <v>2891</v>
      </c>
      <c r="J594" s="36">
        <v>45658</v>
      </c>
      <c r="K594" s="36">
        <v>45992</v>
      </c>
      <c r="L594" s="16" t="s">
        <v>564</v>
      </c>
      <c r="M594" s="16" t="s">
        <v>2892</v>
      </c>
      <c r="N594" s="34">
        <v>200</v>
      </c>
      <c r="O594" s="34">
        <v>200</v>
      </c>
      <c r="P594" s="34">
        <v>0</v>
      </c>
      <c r="Q594" s="16">
        <v>1</v>
      </c>
      <c r="R594" s="16">
        <v>76</v>
      </c>
      <c r="S594" s="16">
        <v>312</v>
      </c>
      <c r="T594" s="16">
        <v>1</v>
      </c>
      <c r="U594" s="16">
        <v>32</v>
      </c>
      <c r="V594" s="16">
        <v>126</v>
      </c>
      <c r="W594" s="16" t="s">
        <v>2893</v>
      </c>
      <c r="X594" s="16" t="s">
        <v>2894</v>
      </c>
      <c r="Y594" s="16"/>
    </row>
    <row r="595" s="2" customFormat="1" ht="131" customHeight="1" spans="1:25">
      <c r="A595" s="16" t="s">
        <v>2895</v>
      </c>
      <c r="B595" s="16" t="s">
        <v>1888</v>
      </c>
      <c r="C595" s="16" t="s">
        <v>2031</v>
      </c>
      <c r="D595" s="16" t="s">
        <v>2032</v>
      </c>
      <c r="E595" s="16" t="s">
        <v>561</v>
      </c>
      <c r="F595" s="16" t="s">
        <v>1351</v>
      </c>
      <c r="G595" s="16" t="s">
        <v>2896</v>
      </c>
      <c r="H595" s="16" t="s">
        <v>774</v>
      </c>
      <c r="I595" s="16" t="s">
        <v>1351</v>
      </c>
      <c r="J595" s="36">
        <v>45658</v>
      </c>
      <c r="K595" s="36">
        <v>45992</v>
      </c>
      <c r="L595" s="16" t="s">
        <v>564</v>
      </c>
      <c r="M595" s="16" t="s">
        <v>2897</v>
      </c>
      <c r="N595" s="34">
        <v>200</v>
      </c>
      <c r="O595" s="34">
        <v>200</v>
      </c>
      <c r="P595" s="34">
        <v>0</v>
      </c>
      <c r="Q595" s="16">
        <v>1</v>
      </c>
      <c r="R595" s="16">
        <v>40</v>
      </c>
      <c r="S595" s="16">
        <v>149</v>
      </c>
      <c r="T595" s="16">
        <v>1</v>
      </c>
      <c r="U595" s="16">
        <v>14</v>
      </c>
      <c r="V595" s="16">
        <v>44</v>
      </c>
      <c r="W595" s="16" t="s">
        <v>2898</v>
      </c>
      <c r="X595" s="16" t="s">
        <v>2899</v>
      </c>
      <c r="Y595" s="16"/>
    </row>
    <row r="596" s="2" customFormat="1" ht="85" customHeight="1" spans="1:25">
      <c r="A596" s="16" t="s">
        <v>2900</v>
      </c>
      <c r="B596" s="55" t="s">
        <v>1888</v>
      </c>
      <c r="C596" s="55" t="s">
        <v>2008</v>
      </c>
      <c r="D596" s="53" t="s">
        <v>2302</v>
      </c>
      <c r="E596" s="16" t="s">
        <v>561</v>
      </c>
      <c r="F596" s="16" t="s">
        <v>2901</v>
      </c>
      <c r="G596" s="16" t="s">
        <v>2902</v>
      </c>
      <c r="H596" s="16" t="s">
        <v>774</v>
      </c>
      <c r="I596" s="16" t="s">
        <v>2901</v>
      </c>
      <c r="J596" s="36">
        <v>45658</v>
      </c>
      <c r="K596" s="36">
        <v>45992</v>
      </c>
      <c r="L596" s="16" t="s">
        <v>564</v>
      </c>
      <c r="M596" s="39" t="s">
        <v>2903</v>
      </c>
      <c r="N596" s="34">
        <v>150</v>
      </c>
      <c r="O596" s="34">
        <v>150</v>
      </c>
      <c r="P596" s="34">
        <v>0</v>
      </c>
      <c r="Q596" s="16">
        <v>3</v>
      </c>
      <c r="R596" s="16">
        <v>106</v>
      </c>
      <c r="S596" s="16">
        <v>415</v>
      </c>
      <c r="T596" s="16"/>
      <c r="U596" s="16">
        <v>52</v>
      </c>
      <c r="V596" s="16">
        <v>187</v>
      </c>
      <c r="W596" s="39" t="s">
        <v>2904</v>
      </c>
      <c r="X596" s="55" t="s">
        <v>2905</v>
      </c>
      <c r="Y596" s="77"/>
    </row>
    <row r="597" s="2" customFormat="1" ht="85" customHeight="1" spans="1:25">
      <c r="A597" s="16" t="s">
        <v>2906</v>
      </c>
      <c r="B597" s="55" t="s">
        <v>1888</v>
      </c>
      <c r="C597" s="55" t="s">
        <v>2008</v>
      </c>
      <c r="D597" s="53" t="s">
        <v>2032</v>
      </c>
      <c r="E597" s="16" t="s">
        <v>561</v>
      </c>
      <c r="F597" s="16" t="s">
        <v>1313</v>
      </c>
      <c r="G597" s="16" t="s">
        <v>2907</v>
      </c>
      <c r="H597" s="16" t="s">
        <v>774</v>
      </c>
      <c r="I597" s="16" t="s">
        <v>2908</v>
      </c>
      <c r="J597" s="36">
        <v>45658</v>
      </c>
      <c r="K597" s="36">
        <v>45992</v>
      </c>
      <c r="L597" s="16" t="s">
        <v>564</v>
      </c>
      <c r="M597" s="77" t="s">
        <v>2909</v>
      </c>
      <c r="N597" s="34">
        <v>100</v>
      </c>
      <c r="O597" s="34">
        <v>100</v>
      </c>
      <c r="P597" s="34">
        <v>0</v>
      </c>
      <c r="Q597" s="16">
        <v>1</v>
      </c>
      <c r="R597" s="16">
        <v>37</v>
      </c>
      <c r="S597" s="16">
        <v>142</v>
      </c>
      <c r="T597" s="16"/>
      <c r="U597" s="16">
        <v>13</v>
      </c>
      <c r="V597" s="16">
        <v>46</v>
      </c>
      <c r="W597" s="39" t="s">
        <v>2910</v>
      </c>
      <c r="X597" s="55" t="s">
        <v>2911</v>
      </c>
      <c r="Y597" s="77"/>
    </row>
    <row r="598" s="2" customFormat="1" ht="85" customHeight="1" spans="1:25">
      <c r="A598" s="16" t="s">
        <v>2912</v>
      </c>
      <c r="B598" s="55" t="s">
        <v>1888</v>
      </c>
      <c r="C598" s="55" t="s">
        <v>2008</v>
      </c>
      <c r="D598" s="53" t="s">
        <v>2302</v>
      </c>
      <c r="E598" s="16" t="s">
        <v>561</v>
      </c>
      <c r="F598" s="16" t="s">
        <v>2901</v>
      </c>
      <c r="G598" s="16" t="s">
        <v>2913</v>
      </c>
      <c r="H598" s="16" t="s">
        <v>774</v>
      </c>
      <c r="I598" s="16" t="s">
        <v>2901</v>
      </c>
      <c r="J598" s="36">
        <v>45658</v>
      </c>
      <c r="K598" s="36">
        <v>45992</v>
      </c>
      <c r="L598" s="16" t="s">
        <v>564</v>
      </c>
      <c r="M598" s="16" t="s">
        <v>2914</v>
      </c>
      <c r="N598" s="34">
        <v>95</v>
      </c>
      <c r="O598" s="34">
        <v>95</v>
      </c>
      <c r="P598" s="34">
        <v>0</v>
      </c>
      <c r="Q598" s="16">
        <v>1</v>
      </c>
      <c r="R598" s="16">
        <v>37</v>
      </c>
      <c r="S598" s="16">
        <v>142</v>
      </c>
      <c r="T598" s="16"/>
      <c r="U598" s="16">
        <v>13</v>
      </c>
      <c r="V598" s="16">
        <v>46</v>
      </c>
      <c r="W598" s="16" t="s">
        <v>2915</v>
      </c>
      <c r="X598" s="55" t="s">
        <v>2916</v>
      </c>
      <c r="Y598" s="17"/>
    </row>
    <row r="599" s="2" customFormat="1" ht="85" customHeight="1" spans="1:25">
      <c r="A599" s="16" t="s">
        <v>2917</v>
      </c>
      <c r="B599" s="55" t="s">
        <v>1888</v>
      </c>
      <c r="C599" s="55" t="s">
        <v>2008</v>
      </c>
      <c r="D599" s="53" t="s">
        <v>2302</v>
      </c>
      <c r="E599" s="16" t="s">
        <v>561</v>
      </c>
      <c r="F599" s="16" t="s">
        <v>2861</v>
      </c>
      <c r="G599" s="16" t="s">
        <v>2918</v>
      </c>
      <c r="H599" s="16" t="s">
        <v>774</v>
      </c>
      <c r="I599" s="16" t="s">
        <v>2861</v>
      </c>
      <c r="J599" s="36">
        <v>45659</v>
      </c>
      <c r="K599" s="36">
        <v>45993</v>
      </c>
      <c r="L599" s="16" t="s">
        <v>564</v>
      </c>
      <c r="M599" s="16" t="s">
        <v>2919</v>
      </c>
      <c r="N599" s="34">
        <v>200</v>
      </c>
      <c r="O599" s="34">
        <v>200</v>
      </c>
      <c r="P599" s="34">
        <v>0</v>
      </c>
      <c r="Q599" s="16">
        <v>4</v>
      </c>
      <c r="R599" s="16">
        <v>222</v>
      </c>
      <c r="S599" s="16">
        <v>725</v>
      </c>
      <c r="T599" s="16"/>
      <c r="U599" s="16">
        <v>77</v>
      </c>
      <c r="V599" s="16">
        <v>267</v>
      </c>
      <c r="W599" s="16" t="s">
        <v>2920</v>
      </c>
      <c r="X599" s="55" t="s">
        <v>2921</v>
      </c>
      <c r="Y599" s="17"/>
    </row>
    <row r="600" s="2" customFormat="1" ht="85" customHeight="1" spans="1:25">
      <c r="A600" s="16" t="s">
        <v>2922</v>
      </c>
      <c r="B600" s="55" t="s">
        <v>1888</v>
      </c>
      <c r="C600" s="55" t="s">
        <v>2008</v>
      </c>
      <c r="D600" s="53" t="s">
        <v>2302</v>
      </c>
      <c r="E600" s="16" t="s">
        <v>561</v>
      </c>
      <c r="F600" s="16" t="s">
        <v>1343</v>
      </c>
      <c r="G600" s="16" t="s">
        <v>2923</v>
      </c>
      <c r="H600" s="16" t="s">
        <v>774</v>
      </c>
      <c r="I600" s="16" t="s">
        <v>2924</v>
      </c>
      <c r="J600" s="36">
        <v>45660</v>
      </c>
      <c r="K600" s="36">
        <v>45994</v>
      </c>
      <c r="L600" s="16" t="s">
        <v>564</v>
      </c>
      <c r="M600" s="16" t="s">
        <v>2925</v>
      </c>
      <c r="N600" s="34">
        <v>60</v>
      </c>
      <c r="O600" s="34">
        <v>60</v>
      </c>
      <c r="P600" s="34">
        <v>0</v>
      </c>
      <c r="Q600" s="16">
        <v>1</v>
      </c>
      <c r="R600" s="16">
        <v>35</v>
      </c>
      <c r="S600" s="16">
        <v>133</v>
      </c>
      <c r="T600" s="16">
        <v>1</v>
      </c>
      <c r="U600" s="16">
        <v>6</v>
      </c>
      <c r="V600" s="16">
        <v>24</v>
      </c>
      <c r="W600" s="16" t="s">
        <v>2926</v>
      </c>
      <c r="X600" s="55" t="s">
        <v>2927</v>
      </c>
      <c r="Y600" s="17"/>
    </row>
    <row r="601" s="2" customFormat="1" ht="85" customHeight="1" spans="1:25">
      <c r="A601" s="16" t="s">
        <v>2928</v>
      </c>
      <c r="B601" s="55" t="s">
        <v>1888</v>
      </c>
      <c r="C601" s="55" t="s">
        <v>2008</v>
      </c>
      <c r="D601" s="53" t="s">
        <v>2302</v>
      </c>
      <c r="E601" s="16" t="s">
        <v>561</v>
      </c>
      <c r="F601" s="16" t="s">
        <v>575</v>
      </c>
      <c r="G601" s="16" t="s">
        <v>2929</v>
      </c>
      <c r="H601" s="16" t="s">
        <v>774</v>
      </c>
      <c r="I601" s="16" t="s">
        <v>1338</v>
      </c>
      <c r="J601" s="36">
        <v>45661</v>
      </c>
      <c r="K601" s="36">
        <v>45995</v>
      </c>
      <c r="L601" s="16" t="s">
        <v>564</v>
      </c>
      <c r="M601" s="16" t="s">
        <v>2930</v>
      </c>
      <c r="N601" s="34">
        <v>55</v>
      </c>
      <c r="O601" s="34">
        <v>55</v>
      </c>
      <c r="P601" s="34">
        <v>0</v>
      </c>
      <c r="Q601" s="16">
        <v>1</v>
      </c>
      <c r="R601" s="16">
        <v>29</v>
      </c>
      <c r="S601" s="16">
        <v>110</v>
      </c>
      <c r="T601" s="16">
        <v>1</v>
      </c>
      <c r="U601" s="16">
        <v>22</v>
      </c>
      <c r="V601" s="16">
        <v>73</v>
      </c>
      <c r="W601" s="16" t="s">
        <v>2931</v>
      </c>
      <c r="X601" s="55" t="s">
        <v>2932</v>
      </c>
      <c r="Y601" s="17"/>
    </row>
    <row r="602" s="2" customFormat="1" ht="85" customHeight="1" spans="1:25">
      <c r="A602" s="16" t="s">
        <v>2933</v>
      </c>
      <c r="B602" s="16" t="s">
        <v>1888</v>
      </c>
      <c r="C602" s="16" t="s">
        <v>2008</v>
      </c>
      <c r="D602" s="16" t="s">
        <v>2302</v>
      </c>
      <c r="E602" s="16" t="s">
        <v>561</v>
      </c>
      <c r="F602" s="16" t="s">
        <v>2934</v>
      </c>
      <c r="G602" s="16" t="s">
        <v>2935</v>
      </c>
      <c r="H602" s="16" t="s">
        <v>774</v>
      </c>
      <c r="I602" s="16" t="s">
        <v>2934</v>
      </c>
      <c r="J602" s="36">
        <v>45662</v>
      </c>
      <c r="K602" s="36">
        <v>45996</v>
      </c>
      <c r="L602" s="16" t="s">
        <v>564</v>
      </c>
      <c r="M602" s="16" t="s">
        <v>2936</v>
      </c>
      <c r="N602" s="34">
        <v>10</v>
      </c>
      <c r="O602" s="34">
        <v>10</v>
      </c>
      <c r="P602" s="34">
        <v>0</v>
      </c>
      <c r="Q602" s="16">
        <v>2</v>
      </c>
      <c r="R602" s="16">
        <v>86</v>
      </c>
      <c r="S602" s="16">
        <v>305</v>
      </c>
      <c r="T602" s="16">
        <v>1</v>
      </c>
      <c r="U602" s="16">
        <v>40</v>
      </c>
      <c r="V602" s="16">
        <v>165</v>
      </c>
      <c r="W602" s="16" t="s">
        <v>2937</v>
      </c>
      <c r="X602" s="55" t="s">
        <v>2938</v>
      </c>
      <c r="Y602" s="17"/>
    </row>
    <row r="603" s="2" customFormat="1" ht="201" customHeight="1" spans="1:25">
      <c r="A603" s="16" t="s">
        <v>2939</v>
      </c>
      <c r="B603" s="16" t="s">
        <v>1888</v>
      </c>
      <c r="C603" s="16" t="s">
        <v>2008</v>
      </c>
      <c r="D603" s="16" t="s">
        <v>2940</v>
      </c>
      <c r="E603" s="16" t="s">
        <v>561</v>
      </c>
      <c r="F603" s="16" t="s">
        <v>2941</v>
      </c>
      <c r="G603" s="16" t="s">
        <v>2942</v>
      </c>
      <c r="H603" s="16" t="s">
        <v>774</v>
      </c>
      <c r="I603" s="16" t="s">
        <v>2941</v>
      </c>
      <c r="J603" s="36">
        <v>45753</v>
      </c>
      <c r="K603" s="36">
        <v>45992</v>
      </c>
      <c r="L603" s="16" t="s">
        <v>564</v>
      </c>
      <c r="M603" s="16" t="s">
        <v>2943</v>
      </c>
      <c r="N603" s="34">
        <v>130</v>
      </c>
      <c r="O603" s="34">
        <v>130</v>
      </c>
      <c r="P603" s="34">
        <v>0</v>
      </c>
      <c r="Q603" s="16">
        <v>8</v>
      </c>
      <c r="R603" s="16">
        <v>485</v>
      </c>
      <c r="S603" s="16">
        <v>1736</v>
      </c>
      <c r="T603" s="16">
        <v>4</v>
      </c>
      <c r="U603" s="20">
        <v>200</v>
      </c>
      <c r="V603" s="20">
        <v>756</v>
      </c>
      <c r="W603" s="39" t="s">
        <v>2944</v>
      </c>
      <c r="X603" s="16" t="s">
        <v>2945</v>
      </c>
      <c r="Y603" s="77"/>
    </row>
    <row r="604" s="2" customFormat="1" ht="167" customHeight="1" spans="1:25">
      <c r="A604" s="16" t="s">
        <v>2946</v>
      </c>
      <c r="B604" s="16" t="s">
        <v>1888</v>
      </c>
      <c r="C604" s="16" t="s">
        <v>793</v>
      </c>
      <c r="D604" s="16" t="s">
        <v>1889</v>
      </c>
      <c r="E604" s="16" t="s">
        <v>561</v>
      </c>
      <c r="F604" s="16" t="s">
        <v>575</v>
      </c>
      <c r="G604" s="16" t="s">
        <v>2947</v>
      </c>
      <c r="H604" s="16" t="s">
        <v>774</v>
      </c>
      <c r="I604" s="16" t="s">
        <v>2948</v>
      </c>
      <c r="J604" s="36">
        <v>45658</v>
      </c>
      <c r="K604" s="36">
        <v>45992</v>
      </c>
      <c r="L604" s="16" t="s">
        <v>564</v>
      </c>
      <c r="M604" s="16" t="s">
        <v>2949</v>
      </c>
      <c r="N604" s="34">
        <v>130</v>
      </c>
      <c r="O604" s="34">
        <v>130</v>
      </c>
      <c r="P604" s="34">
        <v>0</v>
      </c>
      <c r="Q604" s="16">
        <v>2</v>
      </c>
      <c r="R604" s="16">
        <v>72</v>
      </c>
      <c r="S604" s="16">
        <v>245</v>
      </c>
      <c r="T604" s="16">
        <v>2</v>
      </c>
      <c r="U604" s="16">
        <v>48</v>
      </c>
      <c r="V604" s="16">
        <v>180</v>
      </c>
      <c r="W604" s="39" t="s">
        <v>2950</v>
      </c>
      <c r="X604" s="55" t="s">
        <v>2951</v>
      </c>
      <c r="Y604" s="77"/>
    </row>
    <row r="605" s="2" customFormat="1" ht="131" customHeight="1" spans="1:25">
      <c r="A605" s="16" t="s">
        <v>2952</v>
      </c>
      <c r="B605" s="16" t="s">
        <v>1888</v>
      </c>
      <c r="C605" s="16" t="s">
        <v>2008</v>
      </c>
      <c r="D605" s="16" t="s">
        <v>794</v>
      </c>
      <c r="E605" s="16" t="s">
        <v>561</v>
      </c>
      <c r="F605" s="16" t="s">
        <v>575</v>
      </c>
      <c r="G605" s="16" t="s">
        <v>2953</v>
      </c>
      <c r="H605" s="16" t="s">
        <v>774</v>
      </c>
      <c r="I605" s="16" t="s">
        <v>575</v>
      </c>
      <c r="J605" s="36">
        <v>45658</v>
      </c>
      <c r="K605" s="36">
        <v>45992</v>
      </c>
      <c r="L605" s="16" t="s">
        <v>564</v>
      </c>
      <c r="M605" s="16" t="s">
        <v>2954</v>
      </c>
      <c r="N605" s="34">
        <v>40</v>
      </c>
      <c r="O605" s="34">
        <v>40</v>
      </c>
      <c r="P605" s="34">
        <v>0</v>
      </c>
      <c r="Q605" s="16">
        <v>4</v>
      </c>
      <c r="R605" s="16">
        <v>158</v>
      </c>
      <c r="S605" s="16">
        <v>574</v>
      </c>
      <c r="T605" s="16">
        <v>4</v>
      </c>
      <c r="U605" s="20">
        <v>92</v>
      </c>
      <c r="V605" s="20">
        <v>355</v>
      </c>
      <c r="W605" s="39" t="s">
        <v>2955</v>
      </c>
      <c r="X605" s="16" t="s">
        <v>2956</v>
      </c>
      <c r="Y605" s="77"/>
    </row>
    <row r="606" s="2" customFormat="1" ht="85" customHeight="1" spans="1:25">
      <c r="A606" s="16" t="s">
        <v>2957</v>
      </c>
      <c r="B606" s="16" t="s">
        <v>1888</v>
      </c>
      <c r="C606" s="16" t="s">
        <v>2031</v>
      </c>
      <c r="D606" s="16" t="s">
        <v>2032</v>
      </c>
      <c r="E606" s="17" t="s">
        <v>612</v>
      </c>
      <c r="F606" s="17" t="s">
        <v>1788</v>
      </c>
      <c r="G606" s="16" t="s">
        <v>2958</v>
      </c>
      <c r="H606" s="16" t="s">
        <v>44</v>
      </c>
      <c r="I606" s="16" t="s">
        <v>1788</v>
      </c>
      <c r="J606" s="33">
        <v>45658</v>
      </c>
      <c r="K606" s="33">
        <v>45992</v>
      </c>
      <c r="L606" s="16" t="s">
        <v>616</v>
      </c>
      <c r="M606" s="16" t="s">
        <v>2959</v>
      </c>
      <c r="N606" s="34">
        <v>30</v>
      </c>
      <c r="O606" s="34">
        <v>30</v>
      </c>
      <c r="P606" s="34">
        <v>0</v>
      </c>
      <c r="Q606" s="16">
        <v>7</v>
      </c>
      <c r="R606" s="16">
        <v>1501</v>
      </c>
      <c r="S606" s="16">
        <v>5871</v>
      </c>
      <c r="T606" s="16">
        <v>5</v>
      </c>
      <c r="U606" s="16">
        <v>577</v>
      </c>
      <c r="V606" s="16">
        <v>2401</v>
      </c>
      <c r="W606" s="39" t="s">
        <v>2960</v>
      </c>
      <c r="X606" s="17" t="s">
        <v>2961</v>
      </c>
      <c r="Y606" s="16"/>
    </row>
    <row r="607" s="2" customFormat="1" ht="85" customHeight="1" spans="1:25">
      <c r="A607" s="16" t="s">
        <v>2962</v>
      </c>
      <c r="B607" s="16" t="s">
        <v>1888</v>
      </c>
      <c r="C607" s="16" t="s">
        <v>2031</v>
      </c>
      <c r="D607" s="16" t="s">
        <v>2032</v>
      </c>
      <c r="E607" s="17" t="s">
        <v>612</v>
      </c>
      <c r="F607" s="17" t="s">
        <v>2963</v>
      </c>
      <c r="G607" s="16" t="s">
        <v>2964</v>
      </c>
      <c r="H607" s="17" t="s">
        <v>774</v>
      </c>
      <c r="I607" s="17" t="s">
        <v>2963</v>
      </c>
      <c r="J607" s="33">
        <v>45658</v>
      </c>
      <c r="K607" s="33">
        <v>45992</v>
      </c>
      <c r="L607" s="16" t="s">
        <v>616</v>
      </c>
      <c r="M607" s="70" t="s">
        <v>2965</v>
      </c>
      <c r="N607" s="34">
        <v>59.625</v>
      </c>
      <c r="O607" s="34">
        <v>59.625</v>
      </c>
      <c r="P607" s="34">
        <v>0</v>
      </c>
      <c r="Q607" s="16">
        <v>1</v>
      </c>
      <c r="R607" s="16">
        <v>20</v>
      </c>
      <c r="S607" s="16">
        <v>57</v>
      </c>
      <c r="T607" s="16">
        <v>1</v>
      </c>
      <c r="U607" s="16">
        <v>10</v>
      </c>
      <c r="V607" s="16">
        <v>33</v>
      </c>
      <c r="W607" s="39" t="s">
        <v>2966</v>
      </c>
      <c r="X607" s="16" t="s">
        <v>2967</v>
      </c>
      <c r="Y607" s="17"/>
    </row>
    <row r="608" s="2" customFormat="1" ht="85" customHeight="1" spans="1:25">
      <c r="A608" s="16" t="s">
        <v>2968</v>
      </c>
      <c r="B608" s="16" t="s">
        <v>1888</v>
      </c>
      <c r="C608" s="16" t="s">
        <v>2031</v>
      </c>
      <c r="D608" s="16" t="s">
        <v>2032</v>
      </c>
      <c r="E608" s="17" t="s">
        <v>612</v>
      </c>
      <c r="F608" s="17" t="s">
        <v>658</v>
      </c>
      <c r="G608" s="16" t="s">
        <v>2969</v>
      </c>
      <c r="H608" s="17" t="s">
        <v>774</v>
      </c>
      <c r="I608" s="17" t="s">
        <v>658</v>
      </c>
      <c r="J608" s="33">
        <v>45658</v>
      </c>
      <c r="K608" s="33">
        <v>45992</v>
      </c>
      <c r="L608" s="16" t="s">
        <v>616</v>
      </c>
      <c r="M608" s="70" t="s">
        <v>2970</v>
      </c>
      <c r="N608" s="34">
        <v>32.34</v>
      </c>
      <c r="O608" s="34">
        <v>32.34</v>
      </c>
      <c r="P608" s="34">
        <v>0</v>
      </c>
      <c r="Q608" s="16">
        <v>1</v>
      </c>
      <c r="R608" s="16">
        <v>53</v>
      </c>
      <c r="S608" s="16">
        <v>207</v>
      </c>
      <c r="T608" s="16">
        <v>1</v>
      </c>
      <c r="U608" s="16">
        <v>24</v>
      </c>
      <c r="V608" s="16">
        <v>90</v>
      </c>
      <c r="W608" s="39" t="s">
        <v>2971</v>
      </c>
      <c r="X608" s="16" t="s">
        <v>2972</v>
      </c>
      <c r="Y608" s="17"/>
    </row>
    <row r="609" s="2" customFormat="1" ht="85" customHeight="1" spans="1:25">
      <c r="A609" s="16" t="s">
        <v>2973</v>
      </c>
      <c r="B609" s="16" t="s">
        <v>1888</v>
      </c>
      <c r="C609" s="16" t="s">
        <v>2031</v>
      </c>
      <c r="D609" s="16" t="s">
        <v>2032</v>
      </c>
      <c r="E609" s="17" t="s">
        <v>612</v>
      </c>
      <c r="F609" s="17" t="s">
        <v>632</v>
      </c>
      <c r="G609" s="16" t="s">
        <v>2974</v>
      </c>
      <c r="H609" s="17" t="s">
        <v>774</v>
      </c>
      <c r="I609" s="17" t="s">
        <v>632</v>
      </c>
      <c r="J609" s="33">
        <v>45658</v>
      </c>
      <c r="K609" s="33">
        <v>45992</v>
      </c>
      <c r="L609" s="16" t="s">
        <v>616</v>
      </c>
      <c r="M609" s="70" t="s">
        <v>2975</v>
      </c>
      <c r="N609" s="34">
        <v>130.13</v>
      </c>
      <c r="O609" s="34">
        <v>130.13</v>
      </c>
      <c r="P609" s="34">
        <v>0</v>
      </c>
      <c r="Q609" s="16">
        <v>1</v>
      </c>
      <c r="R609" s="16">
        <v>21</v>
      </c>
      <c r="S609" s="16">
        <v>83</v>
      </c>
      <c r="T609" s="16">
        <v>1</v>
      </c>
      <c r="U609" s="16">
        <v>21</v>
      </c>
      <c r="V609" s="16">
        <v>83</v>
      </c>
      <c r="W609" s="39" t="s">
        <v>2976</v>
      </c>
      <c r="X609" s="16" t="s">
        <v>2977</v>
      </c>
      <c r="Y609" s="17"/>
    </row>
    <row r="610" s="2" customFormat="1" ht="85" customHeight="1" spans="1:25">
      <c r="A610" s="16" t="s">
        <v>2978</v>
      </c>
      <c r="B610" s="16" t="s">
        <v>1888</v>
      </c>
      <c r="C610" s="16" t="s">
        <v>2031</v>
      </c>
      <c r="D610" s="16" t="s">
        <v>2032</v>
      </c>
      <c r="E610" s="17" t="s">
        <v>612</v>
      </c>
      <c r="F610" s="17" t="s">
        <v>653</v>
      </c>
      <c r="G610" s="16" t="s">
        <v>2979</v>
      </c>
      <c r="H610" s="17" t="s">
        <v>774</v>
      </c>
      <c r="I610" s="17" t="s">
        <v>653</v>
      </c>
      <c r="J610" s="33">
        <v>45658</v>
      </c>
      <c r="K610" s="33">
        <v>45992</v>
      </c>
      <c r="L610" s="16" t="s">
        <v>616</v>
      </c>
      <c r="M610" s="70" t="s">
        <v>2980</v>
      </c>
      <c r="N610" s="34">
        <v>26.95</v>
      </c>
      <c r="O610" s="34">
        <v>26.95</v>
      </c>
      <c r="P610" s="34">
        <v>0</v>
      </c>
      <c r="Q610" s="16">
        <v>1</v>
      </c>
      <c r="R610" s="16">
        <v>118</v>
      </c>
      <c r="S610" s="16">
        <v>249</v>
      </c>
      <c r="T610" s="16">
        <v>1</v>
      </c>
      <c r="U610" s="16">
        <v>40</v>
      </c>
      <c r="V610" s="16">
        <v>182</v>
      </c>
      <c r="W610" s="39" t="s">
        <v>2981</v>
      </c>
      <c r="X610" s="16" t="s">
        <v>2982</v>
      </c>
      <c r="Y610" s="16"/>
    </row>
    <row r="611" s="2" customFormat="1" ht="85" customHeight="1" spans="1:25">
      <c r="A611" s="16" t="s">
        <v>2983</v>
      </c>
      <c r="B611" s="16" t="s">
        <v>1888</v>
      </c>
      <c r="C611" s="16" t="s">
        <v>2031</v>
      </c>
      <c r="D611" s="16" t="s">
        <v>2032</v>
      </c>
      <c r="E611" s="17" t="s">
        <v>612</v>
      </c>
      <c r="F611" s="17" t="s">
        <v>666</v>
      </c>
      <c r="G611" s="16" t="s">
        <v>2984</v>
      </c>
      <c r="H611" s="17" t="s">
        <v>774</v>
      </c>
      <c r="I611" s="17" t="s">
        <v>666</v>
      </c>
      <c r="J611" s="33">
        <v>45658</v>
      </c>
      <c r="K611" s="33">
        <v>45992</v>
      </c>
      <c r="L611" s="16" t="s">
        <v>616</v>
      </c>
      <c r="M611" s="70" t="s">
        <v>2985</v>
      </c>
      <c r="N611" s="34">
        <v>110.1</v>
      </c>
      <c r="O611" s="34">
        <v>110.1</v>
      </c>
      <c r="P611" s="34">
        <v>0</v>
      </c>
      <c r="Q611" s="16">
        <v>1</v>
      </c>
      <c r="R611" s="16">
        <v>221</v>
      </c>
      <c r="S611" s="16">
        <v>828</v>
      </c>
      <c r="T611" s="16">
        <v>1</v>
      </c>
      <c r="U611" s="16">
        <v>81</v>
      </c>
      <c r="V611" s="16">
        <v>333</v>
      </c>
      <c r="W611" s="39" t="s">
        <v>2986</v>
      </c>
      <c r="X611" s="16" t="s">
        <v>2987</v>
      </c>
      <c r="Y611" s="17"/>
    </row>
    <row r="612" s="2" customFormat="1" ht="85" customHeight="1" spans="1:25">
      <c r="A612" s="16" t="s">
        <v>2988</v>
      </c>
      <c r="B612" s="16" t="s">
        <v>1888</v>
      </c>
      <c r="C612" s="16" t="s">
        <v>2031</v>
      </c>
      <c r="D612" s="16" t="s">
        <v>2032</v>
      </c>
      <c r="E612" s="17" t="s">
        <v>612</v>
      </c>
      <c r="F612" s="17" t="s">
        <v>1449</v>
      </c>
      <c r="G612" s="16" t="s">
        <v>2989</v>
      </c>
      <c r="H612" s="17" t="s">
        <v>774</v>
      </c>
      <c r="I612" s="17" t="s">
        <v>1449</v>
      </c>
      <c r="J612" s="33">
        <v>45658</v>
      </c>
      <c r="K612" s="33">
        <v>45992</v>
      </c>
      <c r="L612" s="16" t="s">
        <v>616</v>
      </c>
      <c r="M612" s="70" t="s">
        <v>2990</v>
      </c>
      <c r="N612" s="34">
        <v>26.87</v>
      </c>
      <c r="O612" s="34">
        <v>26.87</v>
      </c>
      <c r="P612" s="34">
        <v>0</v>
      </c>
      <c r="Q612" s="16">
        <v>1</v>
      </c>
      <c r="R612" s="16">
        <v>70</v>
      </c>
      <c r="S612" s="16">
        <v>269</v>
      </c>
      <c r="T612" s="16">
        <v>1</v>
      </c>
      <c r="U612" s="16">
        <v>27</v>
      </c>
      <c r="V612" s="16">
        <v>116</v>
      </c>
      <c r="W612" s="39" t="s">
        <v>2991</v>
      </c>
      <c r="X612" s="16" t="s">
        <v>2992</v>
      </c>
      <c r="Y612" s="17"/>
    </row>
    <row r="613" s="2" customFormat="1" ht="131" customHeight="1" spans="1:25">
      <c r="A613" s="16" t="s">
        <v>2993</v>
      </c>
      <c r="B613" s="16" t="s">
        <v>1888</v>
      </c>
      <c r="C613" s="16" t="s">
        <v>2031</v>
      </c>
      <c r="D613" s="16" t="s">
        <v>2032</v>
      </c>
      <c r="E613" s="17" t="s">
        <v>612</v>
      </c>
      <c r="F613" s="17" t="s">
        <v>638</v>
      </c>
      <c r="G613" s="16" t="s">
        <v>2994</v>
      </c>
      <c r="H613" s="17" t="s">
        <v>774</v>
      </c>
      <c r="I613" s="17" t="s">
        <v>638</v>
      </c>
      <c r="J613" s="33">
        <v>45658</v>
      </c>
      <c r="K613" s="33">
        <v>45992</v>
      </c>
      <c r="L613" s="16" t="s">
        <v>616</v>
      </c>
      <c r="M613" s="70" t="s">
        <v>2995</v>
      </c>
      <c r="N613" s="34">
        <v>52.9</v>
      </c>
      <c r="O613" s="34">
        <v>52.9</v>
      </c>
      <c r="P613" s="34">
        <v>0</v>
      </c>
      <c r="Q613" s="16">
        <v>1</v>
      </c>
      <c r="R613" s="16">
        <v>78</v>
      </c>
      <c r="S613" s="16">
        <v>313</v>
      </c>
      <c r="T613" s="16">
        <v>1</v>
      </c>
      <c r="U613" s="16">
        <v>35</v>
      </c>
      <c r="V613" s="16">
        <v>151</v>
      </c>
      <c r="W613" s="39" t="s">
        <v>2996</v>
      </c>
      <c r="X613" s="16" t="s">
        <v>2997</v>
      </c>
      <c r="Y613" s="17"/>
    </row>
    <row r="614" s="2" customFormat="1" ht="131" customHeight="1" spans="1:25">
      <c r="A614" s="16" t="s">
        <v>2998</v>
      </c>
      <c r="B614" s="16" t="s">
        <v>1888</v>
      </c>
      <c r="C614" s="16" t="s">
        <v>2031</v>
      </c>
      <c r="D614" s="16" t="s">
        <v>2113</v>
      </c>
      <c r="E614" s="16" t="s">
        <v>692</v>
      </c>
      <c r="F614" s="16" t="s">
        <v>709</v>
      </c>
      <c r="G614" s="16" t="s">
        <v>2999</v>
      </c>
      <c r="H614" s="16" t="s">
        <v>44</v>
      </c>
      <c r="I614" s="16" t="s">
        <v>709</v>
      </c>
      <c r="J614" s="36">
        <v>45778</v>
      </c>
      <c r="K614" s="36">
        <v>45931</v>
      </c>
      <c r="L614" s="16" t="s">
        <v>696</v>
      </c>
      <c r="M614" s="16" t="s">
        <v>3000</v>
      </c>
      <c r="N614" s="34">
        <v>700</v>
      </c>
      <c r="O614" s="34">
        <v>700</v>
      </c>
      <c r="P614" s="34">
        <v>0</v>
      </c>
      <c r="Q614" s="16">
        <v>1</v>
      </c>
      <c r="R614" s="16">
        <v>70</v>
      </c>
      <c r="S614" s="16">
        <v>200</v>
      </c>
      <c r="T614" s="16"/>
      <c r="U614" s="16">
        <v>25</v>
      </c>
      <c r="V614" s="16">
        <v>86</v>
      </c>
      <c r="W614" s="39" t="s">
        <v>3001</v>
      </c>
      <c r="X614" s="16" t="s">
        <v>3002</v>
      </c>
      <c r="Y614" s="16"/>
    </row>
    <row r="615" s="2" customFormat="1" ht="131" customHeight="1" spans="1:25">
      <c r="A615" s="16" t="s">
        <v>3003</v>
      </c>
      <c r="B615" s="16" t="s">
        <v>1888</v>
      </c>
      <c r="C615" s="16" t="s">
        <v>2031</v>
      </c>
      <c r="D615" s="16" t="s">
        <v>2032</v>
      </c>
      <c r="E615" s="16" t="s">
        <v>692</v>
      </c>
      <c r="F615" s="16" t="s">
        <v>3004</v>
      </c>
      <c r="G615" s="16" t="s">
        <v>3005</v>
      </c>
      <c r="H615" s="16" t="s">
        <v>44</v>
      </c>
      <c r="I615" s="16" t="s">
        <v>3006</v>
      </c>
      <c r="J615" s="36">
        <v>45748</v>
      </c>
      <c r="K615" s="36">
        <v>45839</v>
      </c>
      <c r="L615" s="16" t="s">
        <v>696</v>
      </c>
      <c r="M615" s="16" t="s">
        <v>3007</v>
      </c>
      <c r="N615" s="34">
        <v>550</v>
      </c>
      <c r="O615" s="34">
        <v>550</v>
      </c>
      <c r="P615" s="34">
        <v>0</v>
      </c>
      <c r="Q615" s="16">
        <v>2</v>
      </c>
      <c r="R615" s="16">
        <v>170</v>
      </c>
      <c r="S615" s="16">
        <v>500</v>
      </c>
      <c r="T615" s="16"/>
      <c r="U615" s="16">
        <v>50</v>
      </c>
      <c r="V615" s="16">
        <v>212</v>
      </c>
      <c r="W615" s="16" t="s">
        <v>3002</v>
      </c>
      <c r="X615" s="16" t="s">
        <v>3002</v>
      </c>
      <c r="Y615" s="16"/>
    </row>
    <row r="616" s="2" customFormat="1" ht="76" customHeight="1" spans="1:25">
      <c r="A616" s="16" t="s">
        <v>3008</v>
      </c>
      <c r="B616" s="16" t="s">
        <v>1888</v>
      </c>
      <c r="C616" s="16" t="s">
        <v>2008</v>
      </c>
      <c r="D616" s="16" t="s">
        <v>794</v>
      </c>
      <c r="E616" s="16" t="s">
        <v>692</v>
      </c>
      <c r="F616" s="16" t="s">
        <v>3009</v>
      </c>
      <c r="G616" s="16" t="s">
        <v>3010</v>
      </c>
      <c r="H616" s="16" t="s">
        <v>44</v>
      </c>
      <c r="I616" s="16" t="s">
        <v>3011</v>
      </c>
      <c r="J616" s="36">
        <v>45779</v>
      </c>
      <c r="K616" s="36">
        <v>45932</v>
      </c>
      <c r="L616" s="16" t="s">
        <v>696</v>
      </c>
      <c r="M616" s="16" t="s">
        <v>3012</v>
      </c>
      <c r="N616" s="34">
        <v>120</v>
      </c>
      <c r="O616" s="34">
        <v>120</v>
      </c>
      <c r="P616" s="34">
        <v>0</v>
      </c>
      <c r="Q616" s="16">
        <v>1</v>
      </c>
      <c r="R616" s="16">
        <v>59</v>
      </c>
      <c r="S616" s="16">
        <v>203</v>
      </c>
      <c r="T616" s="16"/>
      <c r="U616" s="16">
        <v>15</v>
      </c>
      <c r="V616" s="16">
        <v>52</v>
      </c>
      <c r="W616" s="16" t="s">
        <v>3002</v>
      </c>
      <c r="X616" s="16" t="s">
        <v>3002</v>
      </c>
      <c r="Y616" s="16"/>
    </row>
    <row r="617" s="2" customFormat="1" ht="76" customHeight="1" spans="1:25">
      <c r="A617" s="16" t="s">
        <v>3013</v>
      </c>
      <c r="B617" s="16" t="s">
        <v>1888</v>
      </c>
      <c r="C617" s="16" t="s">
        <v>2008</v>
      </c>
      <c r="D617" s="16" t="s">
        <v>794</v>
      </c>
      <c r="E617" s="16" t="s">
        <v>692</v>
      </c>
      <c r="F617" s="16" t="s">
        <v>3009</v>
      </c>
      <c r="G617" s="16" t="s">
        <v>3014</v>
      </c>
      <c r="H617" s="16" t="s">
        <v>44</v>
      </c>
      <c r="I617" s="16" t="s">
        <v>3015</v>
      </c>
      <c r="J617" s="36">
        <v>45780</v>
      </c>
      <c r="K617" s="36">
        <v>45933</v>
      </c>
      <c r="L617" s="16" t="s">
        <v>696</v>
      </c>
      <c r="M617" s="16" t="s">
        <v>3016</v>
      </c>
      <c r="N617" s="34">
        <v>100</v>
      </c>
      <c r="O617" s="34">
        <v>100</v>
      </c>
      <c r="P617" s="34">
        <v>0</v>
      </c>
      <c r="Q617" s="16">
        <v>1</v>
      </c>
      <c r="R617" s="16">
        <v>32</v>
      </c>
      <c r="S617" s="16">
        <v>127</v>
      </c>
      <c r="T617" s="16"/>
      <c r="U617" s="16">
        <v>8</v>
      </c>
      <c r="V617" s="16">
        <v>38</v>
      </c>
      <c r="W617" s="16" t="s">
        <v>3002</v>
      </c>
      <c r="X617" s="16" t="s">
        <v>3002</v>
      </c>
      <c r="Y617" s="16"/>
    </row>
    <row r="618" s="2" customFormat="1" ht="76" customHeight="1" spans="1:25">
      <c r="A618" s="16" t="s">
        <v>3017</v>
      </c>
      <c r="B618" s="16" t="s">
        <v>1888</v>
      </c>
      <c r="C618" s="16" t="s">
        <v>2008</v>
      </c>
      <c r="D618" s="16" t="s">
        <v>794</v>
      </c>
      <c r="E618" s="16" t="s">
        <v>692</v>
      </c>
      <c r="F618" s="16" t="s">
        <v>731</v>
      </c>
      <c r="G618" s="19" t="s">
        <v>3018</v>
      </c>
      <c r="H618" s="19" t="s">
        <v>774</v>
      </c>
      <c r="I618" s="19" t="s">
        <v>3019</v>
      </c>
      <c r="J618" s="36">
        <v>45720</v>
      </c>
      <c r="K618" s="36">
        <v>45995</v>
      </c>
      <c r="L618" s="16" t="s">
        <v>696</v>
      </c>
      <c r="M618" s="19" t="s">
        <v>3020</v>
      </c>
      <c r="N618" s="34">
        <v>30</v>
      </c>
      <c r="O618" s="34">
        <v>30</v>
      </c>
      <c r="P618" s="34">
        <v>0</v>
      </c>
      <c r="Q618" s="16">
        <v>1</v>
      </c>
      <c r="R618" s="16">
        <v>36</v>
      </c>
      <c r="S618" s="16">
        <v>116</v>
      </c>
      <c r="T618" s="16">
        <v>1</v>
      </c>
      <c r="U618" s="16">
        <v>5</v>
      </c>
      <c r="V618" s="16">
        <v>15</v>
      </c>
      <c r="W618" s="19" t="s">
        <v>3021</v>
      </c>
      <c r="X618" s="16" t="s">
        <v>3022</v>
      </c>
      <c r="Y618" s="16"/>
    </row>
    <row r="619" s="2" customFormat="1" ht="76" customHeight="1" spans="1:25">
      <c r="A619" s="16" t="s">
        <v>3023</v>
      </c>
      <c r="B619" s="16" t="s">
        <v>1888</v>
      </c>
      <c r="C619" s="16" t="s">
        <v>2031</v>
      </c>
      <c r="D619" s="16" t="s">
        <v>2032</v>
      </c>
      <c r="E619" s="16" t="s">
        <v>692</v>
      </c>
      <c r="F619" s="16" t="s">
        <v>709</v>
      </c>
      <c r="G619" s="17" t="s">
        <v>3024</v>
      </c>
      <c r="H619" s="16" t="s">
        <v>44</v>
      </c>
      <c r="I619" s="16" t="s">
        <v>703</v>
      </c>
      <c r="J619" s="36">
        <v>45720</v>
      </c>
      <c r="K619" s="36">
        <v>45995</v>
      </c>
      <c r="L619" s="16" t="s">
        <v>696</v>
      </c>
      <c r="M619" s="17" t="s">
        <v>3025</v>
      </c>
      <c r="N619" s="34">
        <v>73</v>
      </c>
      <c r="O619" s="34">
        <v>73</v>
      </c>
      <c r="P619" s="34">
        <v>0</v>
      </c>
      <c r="Q619" s="16">
        <v>1</v>
      </c>
      <c r="R619" s="16">
        <v>30</v>
      </c>
      <c r="S619" s="16">
        <v>132</v>
      </c>
      <c r="T619" s="16">
        <v>1</v>
      </c>
      <c r="U619" s="16">
        <v>11</v>
      </c>
      <c r="V619" s="16">
        <v>47</v>
      </c>
      <c r="W619" s="19" t="s">
        <v>3026</v>
      </c>
      <c r="X619" s="19" t="s">
        <v>3026</v>
      </c>
      <c r="Y619" s="16"/>
    </row>
    <row r="620" s="2" customFormat="1" ht="76" customHeight="1" spans="1:25">
      <c r="A620" s="16" t="s">
        <v>3027</v>
      </c>
      <c r="B620" s="16" t="s">
        <v>1888</v>
      </c>
      <c r="C620" s="16" t="s">
        <v>2031</v>
      </c>
      <c r="D620" s="16" t="s">
        <v>2032</v>
      </c>
      <c r="E620" s="16" t="s">
        <v>692</v>
      </c>
      <c r="F620" s="16" t="s">
        <v>709</v>
      </c>
      <c r="G620" s="16" t="s">
        <v>3028</v>
      </c>
      <c r="H620" s="16" t="s">
        <v>44</v>
      </c>
      <c r="I620" s="16" t="s">
        <v>703</v>
      </c>
      <c r="J620" s="36">
        <v>45720</v>
      </c>
      <c r="K620" s="36">
        <v>45995</v>
      </c>
      <c r="L620" s="16" t="s">
        <v>696</v>
      </c>
      <c r="M620" s="16" t="s">
        <v>3029</v>
      </c>
      <c r="N620" s="34">
        <v>100</v>
      </c>
      <c r="O620" s="34">
        <v>100</v>
      </c>
      <c r="P620" s="34">
        <v>0</v>
      </c>
      <c r="Q620" s="16">
        <v>1</v>
      </c>
      <c r="R620" s="16">
        <v>8</v>
      </c>
      <c r="S620" s="16">
        <v>37</v>
      </c>
      <c r="T620" s="16">
        <v>1</v>
      </c>
      <c r="U620" s="16">
        <v>2</v>
      </c>
      <c r="V620" s="16">
        <v>9</v>
      </c>
      <c r="W620" s="16" t="s">
        <v>3002</v>
      </c>
      <c r="X620" s="16" t="s">
        <v>3002</v>
      </c>
      <c r="Y620" s="16"/>
    </row>
    <row r="621" s="2" customFormat="1" ht="76" customHeight="1" spans="1:25">
      <c r="A621" s="16" t="s">
        <v>3030</v>
      </c>
      <c r="B621" s="16" t="s">
        <v>1888</v>
      </c>
      <c r="C621" s="16" t="s">
        <v>2031</v>
      </c>
      <c r="D621" s="16" t="s">
        <v>2032</v>
      </c>
      <c r="E621" s="16" t="s">
        <v>692</v>
      </c>
      <c r="F621" s="16" t="s">
        <v>3031</v>
      </c>
      <c r="G621" s="16" t="s">
        <v>3032</v>
      </c>
      <c r="H621" s="16" t="s">
        <v>774</v>
      </c>
      <c r="I621" s="16" t="s">
        <v>3033</v>
      </c>
      <c r="J621" s="36">
        <v>45720</v>
      </c>
      <c r="K621" s="36">
        <v>45995</v>
      </c>
      <c r="L621" s="16" t="s">
        <v>696</v>
      </c>
      <c r="M621" s="16" t="s">
        <v>3034</v>
      </c>
      <c r="N621" s="34">
        <v>15</v>
      </c>
      <c r="O621" s="34">
        <v>15</v>
      </c>
      <c r="P621" s="34">
        <v>0</v>
      </c>
      <c r="Q621" s="16">
        <v>1</v>
      </c>
      <c r="R621" s="16">
        <v>47</v>
      </c>
      <c r="S621" s="16">
        <v>194</v>
      </c>
      <c r="T621" s="16">
        <v>1</v>
      </c>
      <c r="U621" s="16">
        <v>7</v>
      </c>
      <c r="V621" s="16">
        <v>32</v>
      </c>
      <c r="W621" s="16" t="s">
        <v>3002</v>
      </c>
      <c r="X621" s="16" t="s">
        <v>3002</v>
      </c>
      <c r="Y621" s="16"/>
    </row>
    <row r="622" s="2" customFormat="1" ht="76" customHeight="1" spans="1:25">
      <c r="A622" s="16" t="s">
        <v>3035</v>
      </c>
      <c r="B622" s="16" t="s">
        <v>1888</v>
      </c>
      <c r="C622" s="16" t="s">
        <v>2008</v>
      </c>
      <c r="D622" s="16" t="s">
        <v>794</v>
      </c>
      <c r="E622" s="16" t="s">
        <v>692</v>
      </c>
      <c r="F622" s="16" t="s">
        <v>724</v>
      </c>
      <c r="G622" s="19" t="s">
        <v>3036</v>
      </c>
      <c r="H622" s="19" t="s">
        <v>774</v>
      </c>
      <c r="I622" s="19" t="s">
        <v>724</v>
      </c>
      <c r="J622" s="36">
        <v>45720</v>
      </c>
      <c r="K622" s="36">
        <v>45995</v>
      </c>
      <c r="L622" s="16" t="s">
        <v>696</v>
      </c>
      <c r="M622" s="19" t="s">
        <v>3037</v>
      </c>
      <c r="N622" s="34">
        <v>30</v>
      </c>
      <c r="O622" s="34">
        <v>30</v>
      </c>
      <c r="P622" s="34">
        <v>0</v>
      </c>
      <c r="Q622" s="16">
        <v>1</v>
      </c>
      <c r="R622" s="16">
        <v>166</v>
      </c>
      <c r="S622" s="16">
        <v>625</v>
      </c>
      <c r="T622" s="16">
        <v>1</v>
      </c>
      <c r="U622" s="16">
        <v>40</v>
      </c>
      <c r="V622" s="16">
        <v>124</v>
      </c>
      <c r="W622" s="19" t="s">
        <v>3038</v>
      </c>
      <c r="X622" s="16" t="s">
        <v>3039</v>
      </c>
      <c r="Y622" s="16"/>
    </row>
    <row r="623" s="2" customFormat="1" ht="147" customHeight="1" spans="1:25">
      <c r="A623" s="16" t="s">
        <v>3040</v>
      </c>
      <c r="B623" s="16" t="s">
        <v>1888</v>
      </c>
      <c r="C623" s="16" t="s">
        <v>2008</v>
      </c>
      <c r="D623" s="16" t="s">
        <v>2302</v>
      </c>
      <c r="E623" s="16" t="s">
        <v>692</v>
      </c>
      <c r="F623" s="16" t="s">
        <v>701</v>
      </c>
      <c r="G623" s="16" t="s">
        <v>3041</v>
      </c>
      <c r="H623" s="19" t="s">
        <v>774</v>
      </c>
      <c r="I623" s="16" t="s">
        <v>701</v>
      </c>
      <c r="J623" s="36">
        <v>45661</v>
      </c>
      <c r="K623" s="36">
        <v>45995</v>
      </c>
      <c r="L623" s="16" t="s">
        <v>696</v>
      </c>
      <c r="M623" s="16" t="s">
        <v>3042</v>
      </c>
      <c r="N623" s="34">
        <v>724</v>
      </c>
      <c r="O623" s="34">
        <v>724</v>
      </c>
      <c r="P623" s="34">
        <v>0</v>
      </c>
      <c r="Q623" s="16">
        <v>6</v>
      </c>
      <c r="R623" s="16">
        <v>2290</v>
      </c>
      <c r="S623" s="16">
        <v>8006</v>
      </c>
      <c r="T623" s="16">
        <v>4</v>
      </c>
      <c r="U623" s="20">
        <v>393</v>
      </c>
      <c r="V623" s="16">
        <v>1520</v>
      </c>
      <c r="W623" s="16" t="s">
        <v>3043</v>
      </c>
      <c r="X623" s="16" t="s">
        <v>3043</v>
      </c>
      <c r="Y623" s="17"/>
    </row>
    <row r="624" s="2" customFormat="1" ht="131" customHeight="1" spans="1:25">
      <c r="A624" s="16" t="s">
        <v>3044</v>
      </c>
      <c r="B624" s="67" t="s">
        <v>1888</v>
      </c>
      <c r="C624" s="67" t="s">
        <v>3045</v>
      </c>
      <c r="D624" s="67" t="s">
        <v>3046</v>
      </c>
      <c r="E624" s="67" t="s">
        <v>692</v>
      </c>
      <c r="F624" s="67" t="s">
        <v>3047</v>
      </c>
      <c r="G624" s="67" t="s">
        <v>3048</v>
      </c>
      <c r="H624" s="67" t="s">
        <v>1010</v>
      </c>
      <c r="I624" s="67" t="s">
        <v>3047</v>
      </c>
      <c r="J624" s="67">
        <v>45717</v>
      </c>
      <c r="K624" s="67">
        <v>45992</v>
      </c>
      <c r="L624" s="67" t="s">
        <v>696</v>
      </c>
      <c r="M624" s="67" t="s">
        <v>3049</v>
      </c>
      <c r="N624" s="72">
        <v>230</v>
      </c>
      <c r="O624" s="72">
        <v>230</v>
      </c>
      <c r="P624" s="72">
        <v>0</v>
      </c>
      <c r="Q624" s="67">
        <v>2</v>
      </c>
      <c r="R624" s="67">
        <v>184</v>
      </c>
      <c r="S624" s="67">
        <v>742</v>
      </c>
      <c r="T624" s="67">
        <v>1</v>
      </c>
      <c r="U624" s="67">
        <v>28</v>
      </c>
      <c r="V624" s="67">
        <v>127</v>
      </c>
      <c r="W624" s="67" t="s">
        <v>3002</v>
      </c>
      <c r="X624" s="67" t="s">
        <v>3002</v>
      </c>
      <c r="Y624" s="16"/>
    </row>
    <row r="625" s="2" customFormat="1" ht="278" customHeight="1" spans="1:25">
      <c r="A625" s="16" t="s">
        <v>3050</v>
      </c>
      <c r="B625" s="67" t="s">
        <v>1888</v>
      </c>
      <c r="C625" s="67" t="s">
        <v>2031</v>
      </c>
      <c r="D625" s="67" t="s">
        <v>3051</v>
      </c>
      <c r="E625" s="67" t="s">
        <v>692</v>
      </c>
      <c r="F625" s="67" t="s">
        <v>3052</v>
      </c>
      <c r="G625" s="67" t="s">
        <v>3053</v>
      </c>
      <c r="H625" s="67" t="s">
        <v>1010</v>
      </c>
      <c r="I625" s="67" t="s">
        <v>3054</v>
      </c>
      <c r="J625" s="67">
        <v>45717</v>
      </c>
      <c r="K625" s="67">
        <v>45992</v>
      </c>
      <c r="L625" s="67" t="s">
        <v>696</v>
      </c>
      <c r="M625" s="67" t="s">
        <v>3055</v>
      </c>
      <c r="N625" s="72">
        <v>980</v>
      </c>
      <c r="O625" s="72">
        <v>980</v>
      </c>
      <c r="P625" s="72">
        <v>0</v>
      </c>
      <c r="Q625" s="67">
        <v>4</v>
      </c>
      <c r="R625" s="67">
        <v>643</v>
      </c>
      <c r="S625" s="67">
        <v>2538</v>
      </c>
      <c r="T625" s="67">
        <v>3</v>
      </c>
      <c r="U625" s="67">
        <v>182</v>
      </c>
      <c r="V625" s="67">
        <v>552</v>
      </c>
      <c r="W625" s="67" t="s">
        <v>3056</v>
      </c>
      <c r="X625" s="67" t="s">
        <v>3056</v>
      </c>
      <c r="Y625" s="16"/>
    </row>
    <row r="626" s="2" customFormat="1" ht="131" customHeight="1" spans="1:25">
      <c r="A626" s="16" t="s">
        <v>3057</v>
      </c>
      <c r="B626" s="77" t="s">
        <v>1888</v>
      </c>
      <c r="C626" s="16" t="s">
        <v>2008</v>
      </c>
      <c r="D626" s="16" t="s">
        <v>794</v>
      </c>
      <c r="E626" s="16" t="s">
        <v>167</v>
      </c>
      <c r="F626" s="16" t="s">
        <v>3058</v>
      </c>
      <c r="G626" s="16" t="s">
        <v>3059</v>
      </c>
      <c r="H626" s="16" t="s">
        <v>44</v>
      </c>
      <c r="I626" s="16" t="s">
        <v>167</v>
      </c>
      <c r="J626" s="36">
        <v>45717</v>
      </c>
      <c r="K626" s="36">
        <v>45931</v>
      </c>
      <c r="L626" s="16" t="s">
        <v>3060</v>
      </c>
      <c r="M626" s="39" t="s">
        <v>3061</v>
      </c>
      <c r="N626" s="88">
        <v>1955.26</v>
      </c>
      <c r="O626" s="88">
        <v>1955.26</v>
      </c>
      <c r="P626" s="34">
        <v>0</v>
      </c>
      <c r="Q626" s="16">
        <v>13</v>
      </c>
      <c r="R626" s="16">
        <v>194</v>
      </c>
      <c r="S626" s="20">
        <v>1596</v>
      </c>
      <c r="T626" s="16">
        <v>0</v>
      </c>
      <c r="U626" s="20">
        <v>55</v>
      </c>
      <c r="V626" s="20">
        <v>211</v>
      </c>
      <c r="W626" s="77" t="s">
        <v>3062</v>
      </c>
      <c r="X626" s="77" t="s">
        <v>3063</v>
      </c>
      <c r="Y626" s="77"/>
    </row>
    <row r="627" s="2" customFormat="1" ht="131" customHeight="1" spans="1:25">
      <c r="A627" s="16" t="s">
        <v>3064</v>
      </c>
      <c r="B627" s="77" t="s">
        <v>1888</v>
      </c>
      <c r="C627" s="16" t="s">
        <v>2008</v>
      </c>
      <c r="D627" s="16" t="s">
        <v>794</v>
      </c>
      <c r="E627" s="16" t="s">
        <v>167</v>
      </c>
      <c r="F627" s="16" t="s">
        <v>3065</v>
      </c>
      <c r="G627" s="16" t="s">
        <v>3066</v>
      </c>
      <c r="H627" s="16" t="s">
        <v>44</v>
      </c>
      <c r="I627" s="16" t="s">
        <v>167</v>
      </c>
      <c r="J627" s="36">
        <v>45717</v>
      </c>
      <c r="K627" s="36">
        <v>45931</v>
      </c>
      <c r="L627" s="16" t="s">
        <v>3060</v>
      </c>
      <c r="M627" s="39" t="s">
        <v>3067</v>
      </c>
      <c r="N627" s="88">
        <v>1851.37</v>
      </c>
      <c r="O627" s="88">
        <v>1851.37</v>
      </c>
      <c r="P627" s="34">
        <v>0</v>
      </c>
      <c r="Q627" s="16">
        <v>10</v>
      </c>
      <c r="R627" s="16">
        <v>327</v>
      </c>
      <c r="S627" s="20">
        <v>1436</v>
      </c>
      <c r="T627" s="16">
        <v>8</v>
      </c>
      <c r="U627" s="20">
        <v>55</v>
      </c>
      <c r="V627" s="20">
        <v>214</v>
      </c>
      <c r="W627" s="77" t="s">
        <v>3062</v>
      </c>
      <c r="X627" s="77" t="s">
        <v>3063</v>
      </c>
      <c r="Y627" s="77"/>
    </row>
    <row r="628" s="2" customFormat="1" ht="131" customHeight="1" spans="1:25">
      <c r="A628" s="16" t="s">
        <v>3068</v>
      </c>
      <c r="B628" s="77" t="s">
        <v>1888</v>
      </c>
      <c r="C628" s="16" t="s">
        <v>2008</v>
      </c>
      <c r="D628" s="16" t="s">
        <v>794</v>
      </c>
      <c r="E628" s="16" t="s">
        <v>167</v>
      </c>
      <c r="F628" s="16" t="s">
        <v>3069</v>
      </c>
      <c r="G628" s="16" t="s">
        <v>3070</v>
      </c>
      <c r="H628" s="16" t="s">
        <v>44</v>
      </c>
      <c r="I628" s="16" t="s">
        <v>167</v>
      </c>
      <c r="J628" s="36">
        <v>45717</v>
      </c>
      <c r="K628" s="36">
        <v>45931</v>
      </c>
      <c r="L628" s="16" t="s">
        <v>3060</v>
      </c>
      <c r="M628" s="39" t="s">
        <v>3071</v>
      </c>
      <c r="N628" s="88">
        <v>1276.49</v>
      </c>
      <c r="O628" s="88">
        <v>1276.49</v>
      </c>
      <c r="P628" s="34">
        <v>0</v>
      </c>
      <c r="Q628" s="16">
        <v>11</v>
      </c>
      <c r="R628" s="16">
        <v>169</v>
      </c>
      <c r="S628" s="20">
        <v>1139</v>
      </c>
      <c r="T628" s="16">
        <v>6</v>
      </c>
      <c r="U628" s="20">
        <v>57</v>
      </c>
      <c r="V628" s="20">
        <v>649</v>
      </c>
      <c r="W628" s="77" t="s">
        <v>3062</v>
      </c>
      <c r="X628" s="77" t="s">
        <v>3063</v>
      </c>
      <c r="Y628" s="77"/>
    </row>
    <row r="629" s="2" customFormat="1" ht="131" customHeight="1" spans="1:25">
      <c r="A629" s="16" t="s">
        <v>3072</v>
      </c>
      <c r="B629" s="77" t="s">
        <v>1888</v>
      </c>
      <c r="C629" s="16" t="s">
        <v>2008</v>
      </c>
      <c r="D629" s="16" t="s">
        <v>794</v>
      </c>
      <c r="E629" s="16" t="s">
        <v>232</v>
      </c>
      <c r="F629" s="16" t="s">
        <v>3073</v>
      </c>
      <c r="G629" s="16" t="s">
        <v>3074</v>
      </c>
      <c r="H629" s="16" t="s">
        <v>44</v>
      </c>
      <c r="I629" s="16" t="s">
        <v>232</v>
      </c>
      <c r="J629" s="36">
        <v>45717</v>
      </c>
      <c r="K629" s="36">
        <v>45931</v>
      </c>
      <c r="L629" s="16" t="s">
        <v>3060</v>
      </c>
      <c r="M629" s="39" t="s">
        <v>3075</v>
      </c>
      <c r="N629" s="88">
        <v>655.9</v>
      </c>
      <c r="O629" s="88">
        <v>655.9</v>
      </c>
      <c r="P629" s="34">
        <v>0</v>
      </c>
      <c r="Q629" s="16">
        <v>17</v>
      </c>
      <c r="R629" s="16">
        <v>409</v>
      </c>
      <c r="S629" s="20">
        <v>2495</v>
      </c>
      <c r="T629" s="16">
        <v>0</v>
      </c>
      <c r="U629" s="20">
        <v>62</v>
      </c>
      <c r="V629" s="20">
        <v>258</v>
      </c>
      <c r="W629" s="77" t="s">
        <v>3062</v>
      </c>
      <c r="X629" s="77" t="s">
        <v>3063</v>
      </c>
      <c r="Y629" s="77"/>
    </row>
    <row r="630" s="2" customFormat="1" ht="131" customHeight="1" spans="1:25">
      <c r="A630" s="16" t="s">
        <v>3076</v>
      </c>
      <c r="B630" s="77" t="s">
        <v>1888</v>
      </c>
      <c r="C630" s="16" t="s">
        <v>2008</v>
      </c>
      <c r="D630" s="16" t="s">
        <v>794</v>
      </c>
      <c r="E630" s="16" t="s">
        <v>507</v>
      </c>
      <c r="F630" s="16" t="s">
        <v>3077</v>
      </c>
      <c r="G630" s="16" t="s">
        <v>3078</v>
      </c>
      <c r="H630" s="16" t="s">
        <v>44</v>
      </c>
      <c r="I630" s="16" t="s">
        <v>507</v>
      </c>
      <c r="J630" s="36">
        <v>45717</v>
      </c>
      <c r="K630" s="36">
        <v>45931</v>
      </c>
      <c r="L630" s="16" t="s">
        <v>3060</v>
      </c>
      <c r="M630" s="39" t="s">
        <v>3079</v>
      </c>
      <c r="N630" s="34">
        <v>632.22</v>
      </c>
      <c r="O630" s="34">
        <v>632.22</v>
      </c>
      <c r="P630" s="34">
        <v>0</v>
      </c>
      <c r="Q630" s="16">
        <v>6</v>
      </c>
      <c r="R630" s="16">
        <v>266</v>
      </c>
      <c r="S630" s="20">
        <v>670</v>
      </c>
      <c r="T630" s="16">
        <v>0</v>
      </c>
      <c r="U630" s="20">
        <v>94</v>
      </c>
      <c r="V630" s="20">
        <v>418</v>
      </c>
      <c r="W630" s="77" t="s">
        <v>3062</v>
      </c>
      <c r="X630" s="77" t="s">
        <v>3063</v>
      </c>
      <c r="Y630" s="77"/>
    </row>
    <row r="631" s="2" customFormat="1" ht="131" customHeight="1" spans="1:25">
      <c r="A631" s="16" t="s">
        <v>3080</v>
      </c>
      <c r="B631" s="77" t="s">
        <v>1888</v>
      </c>
      <c r="C631" s="16" t="s">
        <v>2008</v>
      </c>
      <c r="D631" s="16" t="s">
        <v>794</v>
      </c>
      <c r="E631" s="16" t="s">
        <v>507</v>
      </c>
      <c r="F631" s="16" t="s">
        <v>3081</v>
      </c>
      <c r="G631" s="16" t="s">
        <v>3082</v>
      </c>
      <c r="H631" s="16" t="s">
        <v>44</v>
      </c>
      <c r="I631" s="16" t="s">
        <v>507</v>
      </c>
      <c r="J631" s="36">
        <v>45717</v>
      </c>
      <c r="K631" s="36">
        <v>45931</v>
      </c>
      <c r="L631" s="16" t="s">
        <v>3060</v>
      </c>
      <c r="M631" s="39" t="s">
        <v>3083</v>
      </c>
      <c r="N631" s="34">
        <v>883.83</v>
      </c>
      <c r="O631" s="34">
        <v>883.83</v>
      </c>
      <c r="P631" s="34">
        <v>0</v>
      </c>
      <c r="Q631" s="16">
        <v>8</v>
      </c>
      <c r="R631" s="16">
        <v>350</v>
      </c>
      <c r="S631" s="20">
        <v>1308</v>
      </c>
      <c r="T631" s="16">
        <v>0</v>
      </c>
      <c r="U631" s="20">
        <v>121</v>
      </c>
      <c r="V631" s="20">
        <v>482</v>
      </c>
      <c r="W631" s="77" t="s">
        <v>3062</v>
      </c>
      <c r="X631" s="77" t="s">
        <v>3063</v>
      </c>
      <c r="Y631" s="77"/>
    </row>
    <row r="632" s="2" customFormat="1" ht="131" customHeight="1" spans="1:25">
      <c r="A632" s="16" t="s">
        <v>3084</v>
      </c>
      <c r="B632" s="77" t="s">
        <v>1888</v>
      </c>
      <c r="C632" s="16" t="s">
        <v>2008</v>
      </c>
      <c r="D632" s="16" t="s">
        <v>794</v>
      </c>
      <c r="E632" s="16" t="s">
        <v>507</v>
      </c>
      <c r="F632" s="16" t="s">
        <v>3085</v>
      </c>
      <c r="G632" s="16" t="s">
        <v>3086</v>
      </c>
      <c r="H632" s="16" t="s">
        <v>44</v>
      </c>
      <c r="I632" s="16" t="s">
        <v>507</v>
      </c>
      <c r="J632" s="36">
        <v>45717</v>
      </c>
      <c r="K632" s="36">
        <v>45931</v>
      </c>
      <c r="L632" s="16" t="s">
        <v>3060</v>
      </c>
      <c r="M632" s="39" t="s">
        <v>3087</v>
      </c>
      <c r="N632" s="34">
        <v>914.56</v>
      </c>
      <c r="O632" s="34">
        <v>914.56</v>
      </c>
      <c r="P632" s="34">
        <v>0</v>
      </c>
      <c r="Q632" s="16">
        <v>7</v>
      </c>
      <c r="R632" s="16">
        <v>253</v>
      </c>
      <c r="S632" s="20">
        <v>1104</v>
      </c>
      <c r="T632" s="16">
        <v>0</v>
      </c>
      <c r="U632" s="20">
        <v>85</v>
      </c>
      <c r="V632" s="20">
        <v>290</v>
      </c>
      <c r="W632" s="77" t="s">
        <v>3062</v>
      </c>
      <c r="X632" s="77" t="s">
        <v>3063</v>
      </c>
      <c r="Y632" s="77"/>
    </row>
    <row r="633" s="2" customFormat="1" ht="131" customHeight="1" spans="1:25">
      <c r="A633" s="16" t="s">
        <v>3088</v>
      </c>
      <c r="B633" s="77" t="s">
        <v>1888</v>
      </c>
      <c r="C633" s="16" t="s">
        <v>2008</v>
      </c>
      <c r="D633" s="16" t="s">
        <v>794</v>
      </c>
      <c r="E633" s="16" t="s">
        <v>401</v>
      </c>
      <c r="F633" s="16" t="s">
        <v>3089</v>
      </c>
      <c r="G633" s="16" t="s">
        <v>3090</v>
      </c>
      <c r="H633" s="16" t="s">
        <v>44</v>
      </c>
      <c r="I633" s="16" t="s">
        <v>401</v>
      </c>
      <c r="J633" s="36">
        <v>45717</v>
      </c>
      <c r="K633" s="36">
        <v>45931</v>
      </c>
      <c r="L633" s="16" t="s">
        <v>3060</v>
      </c>
      <c r="M633" s="39" t="s">
        <v>3091</v>
      </c>
      <c r="N633" s="34">
        <v>554.75</v>
      </c>
      <c r="O633" s="34">
        <v>554.75</v>
      </c>
      <c r="P633" s="34">
        <v>0</v>
      </c>
      <c r="Q633" s="16">
        <v>3</v>
      </c>
      <c r="R633" s="16">
        <v>149</v>
      </c>
      <c r="S633" s="16">
        <v>584</v>
      </c>
      <c r="T633" s="16">
        <v>3</v>
      </c>
      <c r="U633" s="20">
        <v>10</v>
      </c>
      <c r="V633" s="20">
        <v>42</v>
      </c>
      <c r="W633" s="77" t="s">
        <v>3062</v>
      </c>
      <c r="X633" s="77" t="s">
        <v>3063</v>
      </c>
      <c r="Y633" s="77"/>
    </row>
    <row r="634" s="2" customFormat="1" ht="126" customHeight="1" spans="1:25">
      <c r="A634" s="16" t="s">
        <v>3092</v>
      </c>
      <c r="B634" s="68" t="s">
        <v>1888</v>
      </c>
      <c r="C634" s="68" t="s">
        <v>2008</v>
      </c>
      <c r="D634" s="69" t="s">
        <v>2302</v>
      </c>
      <c r="E634" s="98" t="s">
        <v>232</v>
      </c>
      <c r="F634" s="69" t="s">
        <v>3093</v>
      </c>
      <c r="G634" s="68" t="s">
        <v>3094</v>
      </c>
      <c r="H634" s="69" t="s">
        <v>44</v>
      </c>
      <c r="I634" s="69" t="s">
        <v>232</v>
      </c>
      <c r="J634" s="99">
        <v>45292</v>
      </c>
      <c r="K634" s="99">
        <v>45627</v>
      </c>
      <c r="L634" s="98" t="s">
        <v>235</v>
      </c>
      <c r="M634" s="39" t="s">
        <v>3095</v>
      </c>
      <c r="N634" s="34">
        <v>650</v>
      </c>
      <c r="O634" s="34">
        <v>650</v>
      </c>
      <c r="P634" s="34">
        <v>0</v>
      </c>
      <c r="Q634" s="80">
        <v>15</v>
      </c>
      <c r="R634" s="80">
        <v>216</v>
      </c>
      <c r="S634" s="80">
        <v>736</v>
      </c>
      <c r="T634" s="80"/>
      <c r="U634" s="80">
        <v>66</v>
      </c>
      <c r="V634" s="80">
        <v>265</v>
      </c>
      <c r="W634" s="77" t="s">
        <v>3096</v>
      </c>
      <c r="X634" s="77" t="s">
        <v>3097</v>
      </c>
      <c r="Y634" s="15"/>
    </row>
    <row r="635" s="2" customFormat="1" ht="151" customHeight="1" spans="1:25">
      <c r="A635" s="16" t="s">
        <v>3098</v>
      </c>
      <c r="B635" s="68" t="s">
        <v>1888</v>
      </c>
      <c r="C635" s="68" t="s">
        <v>2031</v>
      </c>
      <c r="D635" s="68" t="s">
        <v>2032</v>
      </c>
      <c r="E635" s="98" t="s">
        <v>232</v>
      </c>
      <c r="F635" s="69" t="s">
        <v>3099</v>
      </c>
      <c r="G635" s="69" t="s">
        <v>3100</v>
      </c>
      <c r="H635" s="69" t="s">
        <v>44</v>
      </c>
      <c r="I635" s="69" t="s">
        <v>232</v>
      </c>
      <c r="J635" s="99">
        <v>45292</v>
      </c>
      <c r="K635" s="99">
        <v>45627</v>
      </c>
      <c r="L635" s="98" t="s">
        <v>235</v>
      </c>
      <c r="M635" s="39" t="s">
        <v>3101</v>
      </c>
      <c r="N635" s="34">
        <v>830</v>
      </c>
      <c r="O635" s="34">
        <v>830</v>
      </c>
      <c r="P635" s="34">
        <v>0</v>
      </c>
      <c r="Q635" s="80">
        <v>3</v>
      </c>
      <c r="R635" s="80"/>
      <c r="S635" s="80">
        <v>286</v>
      </c>
      <c r="T635" s="80"/>
      <c r="U635" s="80"/>
      <c r="V635" s="80"/>
      <c r="W635" s="77" t="s">
        <v>2223</v>
      </c>
      <c r="X635" s="77" t="s">
        <v>2224</v>
      </c>
      <c r="Y635" s="15"/>
    </row>
    <row r="636" s="2" customFormat="1" ht="56" customHeight="1" spans="1:25">
      <c r="A636" s="16" t="s">
        <v>3102</v>
      </c>
      <c r="B636" s="68" t="s">
        <v>1888</v>
      </c>
      <c r="C636" s="68" t="s">
        <v>3103</v>
      </c>
      <c r="D636" s="68" t="s">
        <v>3104</v>
      </c>
      <c r="E636" s="68" t="s">
        <v>507</v>
      </c>
      <c r="F636" s="68" t="s">
        <v>3105</v>
      </c>
      <c r="G636" s="68" t="s">
        <v>3106</v>
      </c>
      <c r="H636" s="68" t="s">
        <v>44</v>
      </c>
      <c r="I636" s="68" t="s">
        <v>3105</v>
      </c>
      <c r="J636" s="74">
        <v>45383</v>
      </c>
      <c r="K636" s="74">
        <v>45627</v>
      </c>
      <c r="L636" s="68" t="s">
        <v>509</v>
      </c>
      <c r="M636" s="16" t="s">
        <v>3107</v>
      </c>
      <c r="N636" s="61">
        <v>42</v>
      </c>
      <c r="O636" s="61">
        <v>42</v>
      </c>
      <c r="P636" s="61">
        <v>0</v>
      </c>
      <c r="Q636" s="68">
        <v>5</v>
      </c>
      <c r="R636" s="68">
        <v>214</v>
      </c>
      <c r="S636" s="68">
        <v>736</v>
      </c>
      <c r="T636" s="68">
        <v>5</v>
      </c>
      <c r="U636" s="68">
        <v>77</v>
      </c>
      <c r="V636" s="68">
        <v>292</v>
      </c>
      <c r="W636" s="77" t="s">
        <v>3108</v>
      </c>
      <c r="X636" s="77" t="s">
        <v>3108</v>
      </c>
      <c r="Y636" s="15"/>
    </row>
    <row r="637" s="2" customFormat="1" ht="35" customHeight="1" spans="1:25">
      <c r="A637" s="15" t="s">
        <v>3109</v>
      </c>
      <c r="B637" s="15" t="s">
        <v>3110</v>
      </c>
      <c r="C637" s="15"/>
      <c r="D637" s="15"/>
      <c r="E637" s="15"/>
      <c r="F637" s="15"/>
      <c r="G637" s="15"/>
      <c r="H637" s="15"/>
      <c r="I637" s="15"/>
      <c r="J637" s="75"/>
      <c r="K637" s="75"/>
      <c r="L637" s="15"/>
      <c r="M637" s="15"/>
      <c r="N637" s="32">
        <f>N638</f>
        <v>500.15</v>
      </c>
      <c r="O637" s="32">
        <f>O638</f>
        <v>500.15</v>
      </c>
      <c r="P637" s="32">
        <f>P638</f>
        <v>0</v>
      </c>
      <c r="Q637" s="15"/>
      <c r="R637" s="15"/>
      <c r="S637" s="15"/>
      <c r="T637" s="15"/>
      <c r="U637" s="15"/>
      <c r="V637" s="15"/>
      <c r="W637" s="15"/>
      <c r="X637" s="15"/>
      <c r="Y637" s="15"/>
    </row>
    <row r="638" s="3" customFormat="1" ht="57" spans="1:25">
      <c r="A638" s="17" t="s">
        <v>3111</v>
      </c>
      <c r="B638" s="16" t="s">
        <v>3112</v>
      </c>
      <c r="C638" s="16" t="s">
        <v>3113</v>
      </c>
      <c r="D638" s="16" t="s">
        <v>3114</v>
      </c>
      <c r="E638" s="16" t="s">
        <v>759</v>
      </c>
      <c r="F638" s="16" t="s">
        <v>759</v>
      </c>
      <c r="G638" s="16" t="s">
        <v>3115</v>
      </c>
      <c r="H638" s="16" t="s">
        <v>44</v>
      </c>
      <c r="I638" s="16" t="s">
        <v>759</v>
      </c>
      <c r="J638" s="33">
        <v>45658</v>
      </c>
      <c r="K638" s="33">
        <v>46022</v>
      </c>
      <c r="L638" s="17" t="s">
        <v>762</v>
      </c>
      <c r="M638" s="16" t="s">
        <v>3116</v>
      </c>
      <c r="N638" s="34">
        <v>500.15</v>
      </c>
      <c r="O638" s="34">
        <v>500.15</v>
      </c>
      <c r="P638" s="34">
        <v>0</v>
      </c>
      <c r="Q638" s="16"/>
      <c r="R638" s="16"/>
      <c r="S638" s="16"/>
      <c r="T638" s="16"/>
      <c r="U638" s="16">
        <v>1429</v>
      </c>
      <c r="V638" s="16"/>
      <c r="W638" s="16" t="s">
        <v>3117</v>
      </c>
      <c r="X638" s="16" t="s">
        <v>3118</v>
      </c>
      <c r="Y638" s="16"/>
    </row>
    <row r="639" s="2" customFormat="1" ht="35" customHeight="1" spans="1:25">
      <c r="A639" s="15" t="s">
        <v>3119</v>
      </c>
      <c r="B639" s="15" t="s">
        <v>3120</v>
      </c>
      <c r="C639" s="15"/>
      <c r="D639" s="15"/>
      <c r="E639" s="15"/>
      <c r="F639" s="15"/>
      <c r="G639" s="15"/>
      <c r="H639" s="15"/>
      <c r="I639" s="15"/>
      <c r="J639" s="31"/>
      <c r="K639" s="31"/>
      <c r="L639" s="100"/>
      <c r="M639" s="15"/>
      <c r="N639" s="32">
        <f>SUM(N640:N651)</f>
        <v>2770</v>
      </c>
      <c r="O639" s="32">
        <f>SUM(O640:O651)</f>
        <v>2770</v>
      </c>
      <c r="P639" s="32">
        <f>SUM(P640:P651)</f>
        <v>0</v>
      </c>
      <c r="Q639" s="15"/>
      <c r="R639" s="15"/>
      <c r="S639" s="15"/>
      <c r="T639" s="15"/>
      <c r="U639" s="15"/>
      <c r="V639" s="15"/>
      <c r="W639" s="15"/>
      <c r="X639" s="15"/>
      <c r="Y639" s="15"/>
    </row>
    <row r="640" s="5" customFormat="1" ht="42.75" spans="1:25">
      <c r="A640" s="16" t="s">
        <v>3121</v>
      </c>
      <c r="B640" s="16" t="s">
        <v>3122</v>
      </c>
      <c r="C640" s="16" t="s">
        <v>3122</v>
      </c>
      <c r="D640" s="16" t="s">
        <v>3122</v>
      </c>
      <c r="E640" s="16" t="s">
        <v>41</v>
      </c>
      <c r="F640" s="16" t="s">
        <v>1970</v>
      </c>
      <c r="G640" s="16" t="s">
        <v>3122</v>
      </c>
      <c r="H640" s="16" t="s">
        <v>44</v>
      </c>
      <c r="I640" s="16" t="s">
        <v>1970</v>
      </c>
      <c r="J640" s="36">
        <v>45658</v>
      </c>
      <c r="K640" s="36">
        <v>45995</v>
      </c>
      <c r="L640" s="16" t="s">
        <v>46</v>
      </c>
      <c r="M640" s="16" t="s">
        <v>3123</v>
      </c>
      <c r="N640" s="34">
        <v>200</v>
      </c>
      <c r="O640" s="34">
        <v>200</v>
      </c>
      <c r="P640" s="34">
        <v>0</v>
      </c>
      <c r="Q640" s="16">
        <v>100</v>
      </c>
      <c r="R640" s="16">
        <v>2613</v>
      </c>
      <c r="S640" s="16">
        <v>10121</v>
      </c>
      <c r="T640" s="16">
        <v>100</v>
      </c>
      <c r="U640" s="16">
        <v>543</v>
      </c>
      <c r="V640" s="16">
        <v>2013</v>
      </c>
      <c r="W640" s="16" t="s">
        <v>1894</v>
      </c>
      <c r="X640" s="16" t="s">
        <v>3124</v>
      </c>
      <c r="Y640" s="16"/>
    </row>
    <row r="641" s="5" customFormat="1" ht="55" customHeight="1" spans="1:25">
      <c r="A641" s="16" t="s">
        <v>3125</v>
      </c>
      <c r="B641" s="17" t="s">
        <v>3122</v>
      </c>
      <c r="C641" s="17" t="s">
        <v>3122</v>
      </c>
      <c r="D641" s="17" t="s">
        <v>3122</v>
      </c>
      <c r="E641" s="17" t="s">
        <v>167</v>
      </c>
      <c r="F641" s="17" t="s">
        <v>170</v>
      </c>
      <c r="G641" s="17" t="s">
        <v>3126</v>
      </c>
      <c r="H641" s="17" t="s">
        <v>44</v>
      </c>
      <c r="I641" s="17" t="s">
        <v>170</v>
      </c>
      <c r="J641" s="35" t="s">
        <v>171</v>
      </c>
      <c r="K641" s="35" t="s">
        <v>172</v>
      </c>
      <c r="L641" s="17" t="s">
        <v>173</v>
      </c>
      <c r="M641" s="17" t="s">
        <v>3127</v>
      </c>
      <c r="N641" s="34">
        <v>150</v>
      </c>
      <c r="O641" s="34">
        <v>150</v>
      </c>
      <c r="P641" s="34">
        <v>0</v>
      </c>
      <c r="Q641" s="17">
        <v>18</v>
      </c>
      <c r="R641" s="17">
        <v>4448</v>
      </c>
      <c r="S641" s="17">
        <v>17755</v>
      </c>
      <c r="T641" s="17">
        <v>8</v>
      </c>
      <c r="U641" s="16">
        <v>783</v>
      </c>
      <c r="V641" s="16">
        <v>3004</v>
      </c>
      <c r="W641" s="17" t="s">
        <v>3128</v>
      </c>
      <c r="X641" s="17" t="s">
        <v>3128</v>
      </c>
      <c r="Y641" s="20"/>
    </row>
    <row r="642" s="5" customFormat="1" ht="55" customHeight="1" spans="1:25">
      <c r="A642" s="16" t="s">
        <v>3129</v>
      </c>
      <c r="B642" s="17" t="s">
        <v>3122</v>
      </c>
      <c r="C642" s="16" t="s">
        <v>3122</v>
      </c>
      <c r="D642" s="16" t="s">
        <v>3122</v>
      </c>
      <c r="E642" s="78" t="s">
        <v>232</v>
      </c>
      <c r="F642" s="17" t="s">
        <v>3130</v>
      </c>
      <c r="G642" s="78" t="s">
        <v>3131</v>
      </c>
      <c r="H642" s="78" t="s">
        <v>44</v>
      </c>
      <c r="I642" s="78" t="s">
        <v>409</v>
      </c>
      <c r="J642" s="33">
        <v>45658</v>
      </c>
      <c r="K642" s="33">
        <v>45992</v>
      </c>
      <c r="L642" s="78" t="s">
        <v>235</v>
      </c>
      <c r="M642" s="16" t="s">
        <v>3123</v>
      </c>
      <c r="N642" s="101">
        <v>300</v>
      </c>
      <c r="O642" s="101">
        <v>300</v>
      </c>
      <c r="P642" s="34">
        <v>0</v>
      </c>
      <c r="Q642" s="16">
        <v>12</v>
      </c>
      <c r="R642" s="16">
        <v>17451</v>
      </c>
      <c r="S642" s="16">
        <v>47332</v>
      </c>
      <c r="T642" s="78">
        <v>3</v>
      </c>
      <c r="U642" s="16">
        <v>968</v>
      </c>
      <c r="V642" s="16">
        <v>4022</v>
      </c>
      <c r="W642" s="78" t="s">
        <v>3132</v>
      </c>
      <c r="X642" s="78" t="s">
        <v>3132</v>
      </c>
      <c r="Y642" s="20"/>
    </row>
    <row r="643" s="5" customFormat="1" ht="57" spans="1:25">
      <c r="A643" s="16" t="s">
        <v>3133</v>
      </c>
      <c r="B643" s="17" t="s">
        <v>3122</v>
      </c>
      <c r="C643" s="16" t="s">
        <v>3122</v>
      </c>
      <c r="D643" s="16" t="s">
        <v>3122</v>
      </c>
      <c r="E643" s="16" t="s">
        <v>279</v>
      </c>
      <c r="F643" s="16" t="s">
        <v>1631</v>
      </c>
      <c r="G643" s="16" t="s">
        <v>3134</v>
      </c>
      <c r="H643" s="16" t="s">
        <v>44</v>
      </c>
      <c r="I643" s="16" t="s">
        <v>279</v>
      </c>
      <c r="J643" s="36">
        <v>45658</v>
      </c>
      <c r="K643" s="36">
        <v>45992</v>
      </c>
      <c r="L643" s="16" t="s">
        <v>282</v>
      </c>
      <c r="M643" s="16" t="s">
        <v>3135</v>
      </c>
      <c r="N643" s="34">
        <v>150</v>
      </c>
      <c r="O643" s="34">
        <v>150</v>
      </c>
      <c r="P643" s="34">
        <v>0</v>
      </c>
      <c r="Q643" s="16">
        <v>6</v>
      </c>
      <c r="R643" s="16">
        <v>1929</v>
      </c>
      <c r="S643" s="16">
        <v>8114</v>
      </c>
      <c r="T643" s="16">
        <v>3</v>
      </c>
      <c r="U643" s="20">
        <v>597</v>
      </c>
      <c r="V643" s="20">
        <v>2389</v>
      </c>
      <c r="W643" s="16" t="s">
        <v>3136</v>
      </c>
      <c r="X643" s="16" t="s">
        <v>3137</v>
      </c>
      <c r="Y643" s="20"/>
    </row>
    <row r="644" s="5" customFormat="1" ht="57" spans="1:25">
      <c r="A644" s="16" t="s">
        <v>3138</v>
      </c>
      <c r="B644" s="16" t="s">
        <v>3122</v>
      </c>
      <c r="C644" s="16" t="s">
        <v>3122</v>
      </c>
      <c r="D644" s="16" t="s">
        <v>3122</v>
      </c>
      <c r="E644" s="16" t="s">
        <v>346</v>
      </c>
      <c r="F644" s="16" t="s">
        <v>347</v>
      </c>
      <c r="G644" s="16" t="s">
        <v>3139</v>
      </c>
      <c r="H644" s="16" t="s">
        <v>44</v>
      </c>
      <c r="I644" s="16" t="s">
        <v>409</v>
      </c>
      <c r="J644" s="36">
        <v>45717</v>
      </c>
      <c r="K644" s="36">
        <v>45992</v>
      </c>
      <c r="L644" s="16" t="s">
        <v>349</v>
      </c>
      <c r="M644" s="16" t="s">
        <v>3135</v>
      </c>
      <c r="N644" s="34">
        <v>100</v>
      </c>
      <c r="O644" s="34">
        <v>100</v>
      </c>
      <c r="P644" s="34">
        <v>0</v>
      </c>
      <c r="Q644" s="16">
        <v>10</v>
      </c>
      <c r="R644" s="16">
        <v>3578</v>
      </c>
      <c r="S644" s="16">
        <v>11665</v>
      </c>
      <c r="T644" s="16"/>
      <c r="U644" s="20"/>
      <c r="V644" s="20"/>
      <c r="W644" s="16" t="s">
        <v>3132</v>
      </c>
      <c r="X644" s="16" t="s">
        <v>3140</v>
      </c>
      <c r="Y644" s="20"/>
    </row>
    <row r="645" s="5" customFormat="1" ht="57" spans="1:25">
      <c r="A645" s="16" t="s">
        <v>3141</v>
      </c>
      <c r="B645" s="17" t="s">
        <v>3122</v>
      </c>
      <c r="C645" s="16" t="s">
        <v>3122</v>
      </c>
      <c r="D645" s="16" t="s">
        <v>3122</v>
      </c>
      <c r="E645" s="16" t="s">
        <v>401</v>
      </c>
      <c r="F645" s="17" t="s">
        <v>3142</v>
      </c>
      <c r="G645" s="16" t="s">
        <v>3143</v>
      </c>
      <c r="H645" s="17" t="s">
        <v>44</v>
      </c>
      <c r="I645" s="16" t="s">
        <v>401</v>
      </c>
      <c r="J645" s="36">
        <v>45658</v>
      </c>
      <c r="K645" s="36">
        <v>45992</v>
      </c>
      <c r="L645" s="16" t="s">
        <v>404</v>
      </c>
      <c r="M645" s="16" t="s">
        <v>3135</v>
      </c>
      <c r="N645" s="102">
        <v>100</v>
      </c>
      <c r="O645" s="102">
        <v>100</v>
      </c>
      <c r="P645" s="34">
        <v>0</v>
      </c>
      <c r="Q645" s="16">
        <v>10</v>
      </c>
      <c r="R645" s="16">
        <v>1867</v>
      </c>
      <c r="S645" s="16">
        <v>7277</v>
      </c>
      <c r="T645" s="16">
        <v>5</v>
      </c>
      <c r="U645" s="16">
        <v>243</v>
      </c>
      <c r="V645" s="16">
        <v>974</v>
      </c>
      <c r="W645" s="16" t="s">
        <v>3144</v>
      </c>
      <c r="X645" s="16" t="s">
        <v>3145</v>
      </c>
      <c r="Y645" s="20"/>
    </row>
    <row r="646" s="5" customFormat="1" ht="42.75" spans="1:25">
      <c r="A646" s="16" t="s">
        <v>3146</v>
      </c>
      <c r="B646" s="16" t="s">
        <v>3122</v>
      </c>
      <c r="C646" s="16" t="s">
        <v>3122</v>
      </c>
      <c r="D646" s="16" t="s">
        <v>3122</v>
      </c>
      <c r="E646" s="16" t="s">
        <v>507</v>
      </c>
      <c r="F646" s="16" t="s">
        <v>507</v>
      </c>
      <c r="G646" s="16" t="s">
        <v>3147</v>
      </c>
      <c r="H646" s="16" t="s">
        <v>44</v>
      </c>
      <c r="I646" s="16" t="s">
        <v>507</v>
      </c>
      <c r="J646" s="36">
        <v>45658</v>
      </c>
      <c r="K646" s="36">
        <v>45992</v>
      </c>
      <c r="L646" s="16" t="s">
        <v>509</v>
      </c>
      <c r="M646" s="16" t="s">
        <v>3127</v>
      </c>
      <c r="N646" s="34">
        <v>200</v>
      </c>
      <c r="O646" s="34">
        <v>200</v>
      </c>
      <c r="P646" s="34">
        <v>0</v>
      </c>
      <c r="Q646" s="16">
        <v>11</v>
      </c>
      <c r="R646" s="16">
        <v>2348</v>
      </c>
      <c r="S646" s="16">
        <v>9028</v>
      </c>
      <c r="T646" s="16">
        <v>11</v>
      </c>
      <c r="U646" s="16">
        <v>857</v>
      </c>
      <c r="V646" s="16">
        <v>3535</v>
      </c>
      <c r="W646" s="16" t="s">
        <v>3148</v>
      </c>
      <c r="X646" s="16" t="s">
        <v>3149</v>
      </c>
      <c r="Y646" s="20"/>
    </row>
    <row r="647" s="5" customFormat="1" ht="71.25" spans="1:25">
      <c r="A647" s="16" t="s">
        <v>3150</v>
      </c>
      <c r="B647" s="16" t="s">
        <v>3122</v>
      </c>
      <c r="C647" s="16" t="s">
        <v>3122</v>
      </c>
      <c r="D647" s="16" t="s">
        <v>3122</v>
      </c>
      <c r="E647" s="16" t="s">
        <v>561</v>
      </c>
      <c r="F647" s="16" t="s">
        <v>759</v>
      </c>
      <c r="G647" s="16" t="s">
        <v>3151</v>
      </c>
      <c r="H647" s="16" t="s">
        <v>44</v>
      </c>
      <c r="I647" s="16" t="s">
        <v>759</v>
      </c>
      <c r="J647" s="36">
        <v>45658</v>
      </c>
      <c r="K647" s="36">
        <v>45992</v>
      </c>
      <c r="L647" s="16" t="s">
        <v>564</v>
      </c>
      <c r="M647" s="16" t="s">
        <v>3123</v>
      </c>
      <c r="N647" s="34">
        <v>200</v>
      </c>
      <c r="O647" s="34">
        <v>200</v>
      </c>
      <c r="P647" s="34">
        <v>0</v>
      </c>
      <c r="Q647" s="16">
        <v>6</v>
      </c>
      <c r="R647" s="16">
        <v>1445</v>
      </c>
      <c r="S647" s="16">
        <v>4659</v>
      </c>
      <c r="T647" s="16">
        <v>3</v>
      </c>
      <c r="U647" s="16">
        <v>574</v>
      </c>
      <c r="V647" s="16">
        <v>2132</v>
      </c>
      <c r="W647" s="16" t="s">
        <v>3132</v>
      </c>
      <c r="X647" s="16" t="s">
        <v>3152</v>
      </c>
      <c r="Y647" s="20"/>
    </row>
    <row r="648" s="5" customFormat="1" ht="49" customHeight="1" spans="1:25">
      <c r="A648" s="16" t="s">
        <v>3153</v>
      </c>
      <c r="B648" s="16" t="s">
        <v>3122</v>
      </c>
      <c r="C648" s="17" t="s">
        <v>3122</v>
      </c>
      <c r="D648" s="17" t="s">
        <v>3122</v>
      </c>
      <c r="E648" s="16" t="s">
        <v>612</v>
      </c>
      <c r="F648" s="16" t="s">
        <v>1788</v>
      </c>
      <c r="G648" s="16" t="s">
        <v>3154</v>
      </c>
      <c r="H648" s="16" t="s">
        <v>44</v>
      </c>
      <c r="I648" s="16" t="s">
        <v>1788</v>
      </c>
      <c r="J648" s="36">
        <v>45658</v>
      </c>
      <c r="K648" s="36">
        <v>45992</v>
      </c>
      <c r="L648" s="16" t="s">
        <v>616</v>
      </c>
      <c r="M648" s="16" t="s">
        <v>3155</v>
      </c>
      <c r="N648" s="34">
        <v>120</v>
      </c>
      <c r="O648" s="34">
        <v>120</v>
      </c>
      <c r="P648" s="34">
        <v>0</v>
      </c>
      <c r="Q648" s="16">
        <v>7</v>
      </c>
      <c r="R648" s="16">
        <v>1501</v>
      </c>
      <c r="S648" s="16">
        <v>5871</v>
      </c>
      <c r="T648" s="16">
        <v>5</v>
      </c>
      <c r="U648" s="16">
        <v>577</v>
      </c>
      <c r="V648" s="16">
        <v>2401</v>
      </c>
      <c r="W648" s="16" t="s">
        <v>3132</v>
      </c>
      <c r="X648" s="16" t="s">
        <v>3156</v>
      </c>
      <c r="Y648" s="20"/>
    </row>
    <row r="649" s="5" customFormat="1" ht="49" customHeight="1" spans="1:25">
      <c r="A649" s="16" t="s">
        <v>3157</v>
      </c>
      <c r="B649" s="16" t="s">
        <v>3122</v>
      </c>
      <c r="C649" s="16" t="s">
        <v>3158</v>
      </c>
      <c r="D649" s="16" t="s">
        <v>3158</v>
      </c>
      <c r="E649" s="16" t="s">
        <v>692</v>
      </c>
      <c r="F649" s="16" t="s">
        <v>701</v>
      </c>
      <c r="G649" s="16" t="s">
        <v>3159</v>
      </c>
      <c r="H649" s="16" t="s">
        <v>44</v>
      </c>
      <c r="I649" s="16" t="s">
        <v>1821</v>
      </c>
      <c r="J649" s="36">
        <v>45658</v>
      </c>
      <c r="K649" s="36">
        <v>45992</v>
      </c>
      <c r="L649" s="16" t="s">
        <v>696</v>
      </c>
      <c r="M649" s="16" t="s">
        <v>3155</v>
      </c>
      <c r="N649" s="34">
        <v>200</v>
      </c>
      <c r="O649" s="34">
        <v>200</v>
      </c>
      <c r="P649" s="34">
        <v>0</v>
      </c>
      <c r="Q649" s="16">
        <v>1</v>
      </c>
      <c r="R649" s="16">
        <v>2290</v>
      </c>
      <c r="S649" s="16">
        <v>8006</v>
      </c>
      <c r="T649" s="16">
        <v>4</v>
      </c>
      <c r="U649" s="16">
        <v>393</v>
      </c>
      <c r="V649" s="16">
        <v>1520</v>
      </c>
      <c r="W649" s="16" t="s">
        <v>3132</v>
      </c>
      <c r="X649" s="16" t="s">
        <v>3156</v>
      </c>
      <c r="Y649" s="20"/>
    </row>
    <row r="650" s="5" customFormat="1" ht="49" customHeight="1" spans="1:25">
      <c r="A650" s="16" t="s">
        <v>3160</v>
      </c>
      <c r="B650" s="16" t="s">
        <v>3122</v>
      </c>
      <c r="C650" s="16" t="s">
        <v>3122</v>
      </c>
      <c r="D650" s="16" t="s">
        <v>3122</v>
      </c>
      <c r="E650" s="16" t="s">
        <v>759</v>
      </c>
      <c r="F650" s="16" t="s">
        <v>759</v>
      </c>
      <c r="G650" s="16" t="s">
        <v>3161</v>
      </c>
      <c r="H650" s="16" t="s">
        <v>44</v>
      </c>
      <c r="I650" s="16" t="s">
        <v>3162</v>
      </c>
      <c r="J650" s="36">
        <v>45658</v>
      </c>
      <c r="K650" s="36">
        <v>45931</v>
      </c>
      <c r="L650" s="17" t="s">
        <v>762</v>
      </c>
      <c r="M650" s="16" t="s">
        <v>3163</v>
      </c>
      <c r="N650" s="34">
        <v>50</v>
      </c>
      <c r="O650" s="34">
        <v>50</v>
      </c>
      <c r="P650" s="34">
        <v>0</v>
      </c>
      <c r="Q650" s="17">
        <v>75</v>
      </c>
      <c r="R650" s="17">
        <v>2117</v>
      </c>
      <c r="S650" s="17">
        <v>10332</v>
      </c>
      <c r="T650" s="17">
        <v>17</v>
      </c>
      <c r="U650" s="17">
        <v>539</v>
      </c>
      <c r="V650" s="17">
        <v>2564</v>
      </c>
      <c r="W650" s="16" t="s">
        <v>3132</v>
      </c>
      <c r="X650" s="16" t="s">
        <v>3132</v>
      </c>
      <c r="Y650" s="20"/>
    </row>
    <row r="651" s="5" customFormat="1" ht="49" customHeight="1" spans="1:25">
      <c r="A651" s="16" t="s">
        <v>3164</v>
      </c>
      <c r="B651" s="16" t="s">
        <v>3122</v>
      </c>
      <c r="C651" s="16" t="s">
        <v>3122</v>
      </c>
      <c r="D651" s="16" t="s">
        <v>3122</v>
      </c>
      <c r="E651" s="16" t="s">
        <v>759</v>
      </c>
      <c r="F651" s="16" t="s">
        <v>759</v>
      </c>
      <c r="G651" s="16" t="s">
        <v>3161</v>
      </c>
      <c r="H651" s="16" t="s">
        <v>44</v>
      </c>
      <c r="I651" s="16" t="s">
        <v>3162</v>
      </c>
      <c r="J651" s="36">
        <v>45717</v>
      </c>
      <c r="K651" s="36">
        <v>45931</v>
      </c>
      <c r="L651" s="16" t="s">
        <v>3060</v>
      </c>
      <c r="M651" s="16" t="s">
        <v>3163</v>
      </c>
      <c r="N651" s="34">
        <v>1000</v>
      </c>
      <c r="O651" s="34">
        <v>1000</v>
      </c>
      <c r="P651" s="34">
        <v>0</v>
      </c>
      <c r="Q651" s="16">
        <f t="shared" ref="Q651:V651" si="2">SUM(Q642:Q650)</f>
        <v>138</v>
      </c>
      <c r="R651" s="16">
        <f t="shared" si="2"/>
        <v>34526</v>
      </c>
      <c r="S651" s="16">
        <f t="shared" si="2"/>
        <v>112284</v>
      </c>
      <c r="T651" s="16">
        <f t="shared" si="2"/>
        <v>51</v>
      </c>
      <c r="U651" s="20">
        <f t="shared" si="2"/>
        <v>4748</v>
      </c>
      <c r="V651" s="20">
        <f t="shared" si="2"/>
        <v>19537</v>
      </c>
      <c r="W651" s="16" t="s">
        <v>3132</v>
      </c>
      <c r="X651" s="16" t="s">
        <v>3132</v>
      </c>
      <c r="Y651" s="20"/>
    </row>
  </sheetData>
  <sortState ref="A7:AA553">
    <sortCondition ref="B7:B553" customList="产业发展,水利项目,乡村建设行动,就业项目,巩固三保障成果,项目管理费"/>
    <sortCondition ref="L7:L553" customList="营根镇人民政府,湾岭镇人民政府,黎母山镇人民政府,中平镇人民政府,和平镇人民政府,长征镇人民政府,红毛镇人民政府,什运乡人民政府,上安乡人民政府,吊罗山乡人民政府,县农业农村局,县水务局,县就业服务中心"/>
  </sortState>
  <mergeCells count="28">
    <mergeCell ref="A2:Y2"/>
    <mergeCell ref="A3:G3"/>
    <mergeCell ref="B4:D4"/>
    <mergeCell ref="J4:K4"/>
    <mergeCell ref="N4:P4"/>
    <mergeCell ref="Q4:V4"/>
    <mergeCell ref="O5:P5"/>
    <mergeCell ref="T5:V5"/>
    <mergeCell ref="A4:A6"/>
    <mergeCell ref="B5:B6"/>
    <mergeCell ref="C5:C6"/>
    <mergeCell ref="D5:D6"/>
    <mergeCell ref="E4:E6"/>
    <mergeCell ref="F4:F6"/>
    <mergeCell ref="G4:G6"/>
    <mergeCell ref="H4:H6"/>
    <mergeCell ref="I4:I6"/>
    <mergeCell ref="J5:J6"/>
    <mergeCell ref="K5:K6"/>
    <mergeCell ref="L4:L6"/>
    <mergeCell ref="M4:M6"/>
    <mergeCell ref="N5:N6"/>
    <mergeCell ref="Q5:Q6"/>
    <mergeCell ref="R5:R6"/>
    <mergeCell ref="S5:S6"/>
    <mergeCell ref="W4:W6"/>
    <mergeCell ref="X4:X6"/>
    <mergeCell ref="Y4:Y6"/>
  </mergeCells>
  <conditionalFormatting sqref="G436">
    <cfRule type="expression" dxfId="0" priority="1">
      <formula>AND(SUMPRODUCT(IFERROR(1*(($G$436&amp;"x")=(G436&amp;"x")),0))&gt;1,NOT(ISBLANK(G436)))</formula>
    </cfRule>
  </conditionalFormatting>
  <conditionalFormatting sqref="G534">
    <cfRule type="expression" dxfId="0" priority="3">
      <formula>AND(SUMPRODUCT(IFERROR(1*(($G$534&amp;"x")=(G534&amp;"x")),0))&gt;1,NOT(ISBLANK(G534)))</formula>
    </cfRule>
  </conditionalFormatting>
  <conditionalFormatting sqref="G549">
    <cfRule type="expression" dxfId="0" priority="2">
      <formula>AND(SUMPRODUCT(IFERROR(1*(($G$549&amp;"x")=(G549&amp;"x")),0))&gt;1,NOT(ISBLANK(G549)))</formula>
    </cfRule>
  </conditionalFormatting>
  <conditionalFormatting sqref="G558">
    <cfRule type="duplicateValues" dxfId="1" priority="9"/>
  </conditionalFormatting>
  <conditionalFormatting sqref="G645">
    <cfRule type="expression" dxfId="0" priority="4">
      <formula>AND(SUMPRODUCT(IFERROR(1*(($G$645&amp;"x")=(G645&amp;"x")),0))&gt;1,NOT(ISBLANK(G645)))</formula>
    </cfRule>
  </conditionalFormatting>
  <conditionalFormatting sqref="G195:G205">
    <cfRule type="expression" dxfId="0" priority="7">
      <formula>AND(SUMPRODUCT(IFERROR(1*(($G$195:$G$205&amp;"x")=(G195&amp;"x")),0))&gt;1,NOT(ISBLANK(G195)))</formula>
    </cfRule>
  </conditionalFormatting>
  <conditionalFormatting sqref="G316:G333">
    <cfRule type="expression" dxfId="0" priority="5">
      <formula>AND(SUMPRODUCT(IFERROR(1*(($G$316:$G$333&amp;"x")=(G316&amp;"x")),0))&gt;1,NOT(ISBLANK(G316)))</formula>
    </cfRule>
  </conditionalFormatting>
  <conditionalFormatting sqref="G171:G189 G191:G194">
    <cfRule type="expression" dxfId="0" priority="8">
      <formula>AND(SUMPRODUCT(IFERROR(1*(($G$171:$G$189&amp;"x")=(G171&amp;"x")),0))+SUMPRODUCT(IFERROR(1*(($G$191:$G$194&amp;"x")=(G171&amp;"x")),0))&gt;1,NOT(ISBLANK(G171)))</formula>
    </cfRule>
  </conditionalFormatting>
  <conditionalFormatting sqref="G418:G435 G437:G448">
    <cfRule type="expression" dxfId="0" priority="6">
      <formula>AND(SUMPRODUCT(IFERROR(1*(($G$418:$G$435&amp;"x")=(G418&amp;"x")),0))+SUMPRODUCT(IFERROR(1*(($G$437:$G$448&amp;"x")=(G418&amp;"x")),0))&gt;1,NOT(ISBLANK(G418)))</formula>
    </cfRule>
  </conditionalFormatting>
  <dataValidations count="1">
    <dataValidation type="list" allowBlank="1" showInputMessage="1" showErrorMessage="1" sqref="C465:C471">
      <formula1>"产业发展·农业生产,产业发展·畜牧生产,产业发展·乡村旅游,基础设施·农业生产,基础设施·乡村旅游,基础设施·农村道路建设,基础设施·水利发展,基础设施·农田建设,基础设施·农村环境整治,其他"</formula1>
    </dataValidation>
  </dataValidations>
  <printOptions horizontalCentered="1"/>
  <pageMargins left="0.196527777777778" right="0.196527777777778" top="0.393055555555556" bottom="0.196527777777778" header="0.298611111111111" footer="0.298611111111111"/>
  <pageSetup paperSize="8" scale="54" fitToHeight="0" orientation="landscape" horizontalDpi="600"/>
  <headerFooter/>
  <ignoredErrors>
    <ignoredError sqref="Q651:V651" formulaRange="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55" zoomScaleNormal="55" workbookViewId="0">
      <selection activeCell="B4" sqref="B4"/>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526" sqref="Q526"/>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2025-02-28T03:06:43Z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8C70F5CE3C694FAF9E1A4C3FB1B230FA_13</vt:lpwstr>
  </property>
</Properties>
</file>